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9200" windowHeight="12630" firstSheet="4" activeTab="4"/>
  </bookViews>
  <sheets>
    <sheet name="Allgemein 5-er" sheetId="1" r:id="rId1"/>
    <sheet name="Allgemein 6-er" sheetId="2" r:id="rId2"/>
    <sheet name="Allgemein 7-er" sheetId="3" r:id="rId3"/>
    <sheet name="Bam Neu 7-er (geschützt)" sheetId="4" r:id="rId4"/>
    <sheet name="EM 6-er" sheetId="5" r:id="rId5"/>
  </sheets>
  <definedNames>
    <definedName name="_xlnm.Print_Area" localSheetId="1">'Allgemein 6-er'!$A$1:$BD$47</definedName>
    <definedName name="_xlnm.Print_Area" localSheetId="2">'Allgemein 7-er'!$A$1:$BD$53</definedName>
    <definedName name="_xlnm.Print_Area" localSheetId="4">'EM 6-er'!$A$1:$BD$47</definedName>
  </definedNames>
  <calcPr fullCalcOnLoad="1"/>
</workbook>
</file>

<file path=xl/sharedStrings.xml><?xml version="1.0" encoding="utf-8"?>
<sst xmlns="http://schemas.openxmlformats.org/spreadsheetml/2006/main" count="468" uniqueCount="69">
  <si>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</si>
  <si>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</si>
  <si>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</si>
  <si>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</si>
  <si>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</si>
  <si>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</si>
  <si>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</si>
  <si>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</si>
  <si>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</si>
  <si>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</si>
  <si>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</si>
  <si>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</si>
  <si>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</si>
  <si>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</si>
  <si>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</si>
  <si>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</si>
  <si>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</si>
  <si>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x</t>
  </si>
  <si>
    <t>A1</t>
  </si>
  <si>
    <t>A2</t>
  </si>
  <si>
    <t>A3</t>
  </si>
  <si>
    <t>A4</t>
  </si>
  <si>
    <t>A5</t>
  </si>
  <si>
    <t>6.</t>
  </si>
  <si>
    <t>A6</t>
  </si>
  <si>
    <t>7.</t>
  </si>
  <si>
    <t>A7</t>
  </si>
  <si>
    <t>Mannschaften</t>
  </si>
  <si>
    <t>II. Spielplan</t>
  </si>
  <si>
    <t>Spieltag</t>
  </si>
  <si>
    <t>Gruppeneinteilung</t>
  </si>
  <si>
    <t>B1</t>
  </si>
  <si>
    <t>C1</t>
  </si>
  <si>
    <t>D1</t>
  </si>
  <si>
    <t>E1</t>
  </si>
  <si>
    <t>F1</t>
  </si>
  <si>
    <t>Punkte</t>
  </si>
  <si>
    <t>Ab dem Spiel 11 sind es "Rückspiele".</t>
  </si>
  <si>
    <t>Jede Mannschaft hat 6 Spiele = 60 Minuten Spielzeit!</t>
  </si>
  <si>
    <t>Anmerkung:</t>
  </si>
  <si>
    <t>Jede Mannschaft hat 5 Spiele = 50 Minuten Spielzeit!</t>
  </si>
  <si>
    <t>Es werden "nur" 18 Spiele ausgetragen!</t>
  </si>
  <si>
    <t>Ausnahme Mannschaft A1 mit 6 Spielen.</t>
  </si>
  <si>
    <t>Jede Mannschaft hat 5 Spiele = 40 Minuten Spielzeit!</t>
  </si>
  <si>
    <t>Ausrichter:</t>
  </si>
  <si>
    <t>Datum:</t>
  </si>
  <si>
    <t>Gelb hinterlegte Felder sind beschreibbar.</t>
  </si>
  <si>
    <t>Platz:</t>
  </si>
  <si>
    <t>E-Juniorinnen</t>
  </si>
  <si>
    <t>Wechsel:</t>
  </si>
  <si>
    <t>Teilnehmer</t>
  </si>
  <si>
    <t>Gruppe "A"</t>
  </si>
  <si>
    <t>Einteilung der</t>
  </si>
  <si>
    <t>Gruppe "B"</t>
  </si>
  <si>
    <t>"leistungsstärker"</t>
  </si>
  <si>
    <t>Mannschaften in</t>
  </si>
  <si>
    <t>"leistungsschwächer"</t>
  </si>
  <si>
    <t>Feld</t>
  </si>
  <si>
    <t>Anst.</t>
  </si>
  <si>
    <t>Spielpaarungen Gruppe "A"</t>
  </si>
  <si>
    <t>Spielpaarungen Gruppe "B"</t>
  </si>
  <si>
    <t>A</t>
  </si>
  <si>
    <t>B</t>
  </si>
  <si>
    <t>Bambini - Spieltag</t>
  </si>
  <si>
    <t>G1</t>
  </si>
  <si>
    <t>???</t>
  </si>
  <si>
    <t>?????</t>
  </si>
  <si>
    <t>xxxxx</t>
  </si>
  <si>
    <t>Jede Mannschaft hat 5 Spiele = 55 Minuten Spielzeit!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</si>
</sst>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41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57" fillId="45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6" borderId="9" applyNumberFormat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Continuous"/>
      <protection/>
    </xf>
    <xf numFmtId="0" fontId="70" fillId="0" borderId="0" xfId="0" applyFont="1" applyFill="1" applyBorder="1" applyAlignment="1" applyProtection="1">
      <alignment horizontal="centerContinuous"/>
      <protection/>
    </xf>
    <xf numFmtId="0" fontId="70" fillId="0" borderId="0" xfId="0" applyFont="1" applyFill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left" vertical="center" readingOrder="2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6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readingOrder="2"/>
      <protection/>
    </xf>
    <xf numFmtId="176" fontId="12" fillId="0" borderId="0" xfId="0" applyNumberFormat="1" applyFont="1" applyFill="1" applyBorder="1" applyAlignment="1" applyProtection="1">
      <alignment horizontal="center" vertical="justify" readingOrder="1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0" fontId="16" fillId="0" borderId="0" xfId="74" applyFont="1" applyAlignment="1" applyProtection="1">
      <alignment horizontal="center" vertical="center"/>
      <protection/>
    </xf>
    <xf numFmtId="0" fontId="17" fillId="0" borderId="0" xfId="74" applyFont="1" applyAlignment="1" applyProtection="1">
      <alignment horizontal="center"/>
      <protection/>
    </xf>
    <xf numFmtId="0" fontId="3" fillId="0" borderId="0" xfId="74" applyFont="1" applyAlignment="1" applyProtection="1">
      <alignment horizontal="center"/>
      <protection/>
    </xf>
    <xf numFmtId="0" fontId="3" fillId="0" borderId="0" xfId="74" applyFont="1" applyFill="1" applyAlignment="1" applyProtection="1">
      <alignment horizontal="center"/>
      <protection/>
    </xf>
    <xf numFmtId="0" fontId="3" fillId="0" borderId="0" xfId="74" applyFont="1" applyFill="1" applyProtection="1">
      <alignment/>
      <protection/>
    </xf>
    <xf numFmtId="0" fontId="3" fillId="0" borderId="0" xfId="74" applyFont="1" applyProtection="1">
      <alignment/>
      <protection/>
    </xf>
    <xf numFmtId="0" fontId="2" fillId="0" borderId="0" xfId="74" applyFont="1" applyFill="1" applyAlignment="1" applyProtection="1">
      <alignment horizontal="center"/>
      <protection/>
    </xf>
    <xf numFmtId="0" fontId="3" fillId="0" borderId="0" xfId="74" applyFont="1" applyBorder="1" applyProtection="1">
      <alignment/>
      <protection/>
    </xf>
    <xf numFmtId="0" fontId="11" fillId="0" borderId="0" xfId="74" applyFont="1" applyProtection="1">
      <alignment/>
      <protection/>
    </xf>
    <xf numFmtId="0" fontId="0" fillId="0" borderId="0" xfId="74" applyFont="1" applyProtection="1">
      <alignment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18" fillId="0" borderId="0" xfId="74" applyFont="1" applyFill="1" applyAlignment="1" applyProtection="1">
      <alignment/>
      <protection/>
    </xf>
    <xf numFmtId="0" fontId="15" fillId="0" borderId="0" xfId="74" applyFont="1" applyFill="1" applyAlignment="1" applyProtection="1">
      <alignment horizontal="center"/>
      <protection/>
    </xf>
    <xf numFmtId="0" fontId="15" fillId="0" borderId="0" xfId="74" applyFont="1" applyAlignment="1" applyProtection="1">
      <alignment horizontal="center"/>
      <protection/>
    </xf>
    <xf numFmtId="0" fontId="15" fillId="0" borderId="0" xfId="72" applyFont="1" applyFill="1" applyAlignment="1" applyProtection="1">
      <alignment horizontal="center"/>
      <protection/>
    </xf>
    <xf numFmtId="0" fontId="15" fillId="0" borderId="0" xfId="72" applyFont="1" applyFill="1" applyProtection="1">
      <alignment/>
      <protection/>
    </xf>
    <xf numFmtId="0" fontId="15" fillId="0" borderId="0" xfId="72" applyFont="1" applyAlignment="1" applyProtection="1">
      <alignment horizontal="center"/>
      <protection/>
    </xf>
    <xf numFmtId="0" fontId="15" fillId="0" borderId="0" xfId="74" applyFont="1" applyBorder="1" applyAlignment="1" applyProtection="1">
      <alignment/>
      <protection/>
    </xf>
    <xf numFmtId="0" fontId="21" fillId="0" borderId="0" xfId="74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45" fontId="15" fillId="0" borderId="0" xfId="72" applyNumberFormat="1" applyFont="1" applyFill="1" applyBorder="1" applyAlignment="1" applyProtection="1">
      <alignment horizontal="left"/>
      <protection/>
    </xf>
    <xf numFmtId="0" fontId="15" fillId="0" borderId="0" xfId="72" applyFont="1" applyAlignment="1" applyProtection="1">
      <alignment horizontal="left"/>
      <protection/>
    </xf>
    <xf numFmtId="0" fontId="15" fillId="0" borderId="0" xfId="72" applyFont="1" applyProtection="1">
      <alignment/>
      <protection/>
    </xf>
    <xf numFmtId="0" fontId="2" fillId="0" borderId="0" xfId="74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vertical="center"/>
      <protection/>
    </xf>
    <xf numFmtId="14" fontId="15" fillId="0" borderId="0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72" applyFont="1" applyFill="1" applyBorder="1" applyAlignment="1" applyProtection="1">
      <alignment vertical="center"/>
      <protection/>
    </xf>
    <xf numFmtId="0" fontId="1" fillId="0" borderId="11" xfId="74" applyFont="1" applyFill="1" applyBorder="1" applyAlignment="1" applyProtection="1">
      <alignment horizontal="center" vertical="center"/>
      <protection/>
    </xf>
    <xf numFmtId="0" fontId="1" fillId="0" borderId="11" xfId="72" applyFont="1" applyFill="1" applyBorder="1" applyAlignment="1" applyProtection="1">
      <alignment horizontal="center" vertical="center"/>
      <protection/>
    </xf>
    <xf numFmtId="0" fontId="1" fillId="0" borderId="0" xfId="72" applyFont="1" applyFill="1" applyBorder="1" applyAlignment="1" applyProtection="1">
      <alignment horizontal="center" vertical="center"/>
      <protection/>
    </xf>
    <xf numFmtId="0" fontId="1" fillId="0" borderId="13" xfId="74" applyFont="1" applyFill="1" applyBorder="1" applyAlignment="1" applyProtection="1">
      <alignment horizontal="center" vertical="center"/>
      <protection/>
    </xf>
    <xf numFmtId="0" fontId="1" fillId="0" borderId="13" xfId="72" applyFont="1" applyFill="1" applyBorder="1" applyAlignment="1" applyProtection="1">
      <alignment horizontal="center" vertical="center"/>
      <protection/>
    </xf>
    <xf numFmtId="0" fontId="1" fillId="0" borderId="10" xfId="74" applyFont="1" applyFill="1" applyBorder="1" applyAlignment="1" applyProtection="1">
      <alignment horizontal="center" vertical="center"/>
      <protection/>
    </xf>
    <xf numFmtId="0" fontId="1" fillId="0" borderId="10" xfId="72" applyFont="1" applyFill="1" applyBorder="1" applyAlignment="1" applyProtection="1">
      <alignment horizontal="center" vertical="center"/>
      <protection/>
    </xf>
    <xf numFmtId="0" fontId="1" fillId="0" borderId="12" xfId="74" applyFont="1" applyFill="1" applyBorder="1" applyAlignment="1" applyProtection="1">
      <alignment horizontal="center" vertical="center"/>
      <protection/>
    </xf>
    <xf numFmtId="0" fontId="1" fillId="0" borderId="12" xfId="72" applyFont="1" applyFill="1" applyBorder="1" applyAlignment="1" applyProtection="1">
      <alignment horizontal="center" vertical="center"/>
      <protection/>
    </xf>
    <xf numFmtId="0" fontId="1" fillId="0" borderId="14" xfId="74" applyFont="1" applyFill="1" applyBorder="1" applyAlignment="1" applyProtection="1">
      <alignment horizontal="center" vertical="center"/>
      <protection/>
    </xf>
    <xf numFmtId="0" fontId="1" fillId="0" borderId="14" xfId="72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7" fillId="47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48" borderId="10" xfId="0" applyFont="1" applyFill="1" applyBorder="1" applyAlignment="1" applyProtection="1">
      <alignment horizontal="center"/>
      <protection locked="0"/>
    </xf>
    <xf numFmtId="0" fontId="1" fillId="48" borderId="10" xfId="0" applyFont="1" applyFill="1" applyBorder="1" applyAlignment="1" applyProtection="1">
      <alignment horizontal="center"/>
      <protection locked="0"/>
    </xf>
    <xf numFmtId="20" fontId="15" fillId="48" borderId="10" xfId="0" applyNumberFormat="1" applyFont="1" applyFill="1" applyBorder="1" applyAlignment="1" applyProtection="1">
      <alignment horizontal="center"/>
      <protection locked="0"/>
    </xf>
    <xf numFmtId="45" fontId="15" fillId="48" borderId="10" xfId="0" applyNumberFormat="1" applyFont="1" applyFill="1" applyBorder="1" applyAlignment="1" applyProtection="1">
      <alignment horizontal="center"/>
      <protection locked="0"/>
    </xf>
    <xf numFmtId="0" fontId="2" fillId="49" borderId="16" xfId="0" applyFont="1" applyFill="1" applyBorder="1" applyAlignment="1" applyProtection="1">
      <alignment horizontal="center"/>
      <protection/>
    </xf>
    <xf numFmtId="0" fontId="2" fillId="49" borderId="11" xfId="0" applyFont="1" applyFill="1" applyBorder="1" applyAlignment="1" applyProtection="1">
      <alignment horizontal="center"/>
      <protection/>
    </xf>
    <xf numFmtId="0" fontId="1" fillId="49" borderId="11" xfId="0" applyFont="1" applyFill="1" applyBorder="1" applyAlignment="1" applyProtection="1">
      <alignment horizontal="center"/>
      <protection/>
    </xf>
    <xf numFmtId="0" fontId="1" fillId="49" borderId="17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48" borderId="10" xfId="0" applyFont="1" applyFill="1" applyBorder="1" applyAlignment="1" applyProtection="1">
      <alignment horizontal="center"/>
      <protection locked="0"/>
    </xf>
    <xf numFmtId="0" fontId="3" fillId="48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48" borderId="12" xfId="0" applyFont="1" applyFill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48" borderId="14" xfId="0" applyFont="1" applyFill="1" applyBorder="1" applyAlignment="1" applyProtection="1">
      <alignment horizontal="left" shrinkToFit="1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" fillId="49" borderId="22" xfId="0" applyFont="1" applyFill="1" applyBorder="1" applyAlignment="1" applyProtection="1">
      <alignment horizontal="center" vertical="center"/>
      <protection/>
    </xf>
    <xf numFmtId="0" fontId="4" fillId="49" borderId="23" xfId="0" applyFont="1" applyFill="1" applyBorder="1" applyAlignment="1" applyProtection="1">
      <alignment horizontal="center" vertical="center"/>
      <protection/>
    </xf>
    <xf numFmtId="0" fontId="4" fillId="49" borderId="24" xfId="0" applyFont="1" applyFill="1" applyBorder="1" applyAlignment="1" applyProtection="1">
      <alignment horizontal="center" vertical="center"/>
      <protection/>
    </xf>
    <xf numFmtId="0" fontId="4" fillId="49" borderId="25" xfId="0" applyFont="1" applyFill="1" applyBorder="1" applyAlignment="1" applyProtection="1">
      <alignment horizontal="center" vertical="center"/>
      <protection/>
    </xf>
    <xf numFmtId="0" fontId="4" fillId="49" borderId="26" xfId="0" applyFont="1" applyFill="1" applyBorder="1" applyAlignment="1" applyProtection="1">
      <alignment horizontal="center" vertical="center"/>
      <protection/>
    </xf>
    <xf numFmtId="0" fontId="4" fillId="49" borderId="24" xfId="0" applyFont="1" applyFill="1" applyBorder="1" applyAlignment="1" applyProtection="1">
      <alignment vertical="center"/>
      <protection/>
    </xf>
    <xf numFmtId="0" fontId="4" fillId="49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74" fontId="0" fillId="0" borderId="29" xfId="0" applyNumberFormat="1" applyFont="1" applyFill="1" applyBorder="1" applyAlignment="1" applyProtection="1">
      <alignment horizontal="center" vertical="center"/>
      <protection/>
    </xf>
    <xf numFmtId="174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left" vertical="center" shrinkToFit="1"/>
      <protection/>
    </xf>
    <xf numFmtId="0" fontId="0" fillId="0" borderId="31" xfId="0" applyFont="1" applyFill="1" applyBorder="1" applyAlignment="1" applyProtection="1">
      <alignment horizontal="left" vertical="center" shrinkToFit="1"/>
      <protection/>
    </xf>
    <xf numFmtId="0" fontId="1" fillId="48" borderId="30" xfId="0" applyFont="1" applyFill="1" applyBorder="1" applyAlignment="1" applyProtection="1">
      <alignment horizontal="center" vertical="center"/>
      <protection locked="0"/>
    </xf>
    <xf numFmtId="0" fontId="1" fillId="48" borderId="11" xfId="0" applyFont="1" applyFill="1" applyBorder="1" applyAlignment="1" applyProtection="1">
      <alignment horizontal="center" vertical="center"/>
      <protection locked="0"/>
    </xf>
    <xf numFmtId="0" fontId="1" fillId="48" borderId="31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left" vertical="center" shrinkToFit="1"/>
      <protection/>
    </xf>
    <xf numFmtId="0" fontId="0" fillId="0" borderId="13" xfId="0" applyFont="1" applyFill="1" applyBorder="1" applyAlignment="1" applyProtection="1">
      <alignment horizontal="left" vertical="center" shrinkToFit="1"/>
      <protection/>
    </xf>
    <xf numFmtId="0" fontId="0" fillId="0" borderId="37" xfId="0" applyFont="1" applyFill="1" applyBorder="1" applyAlignment="1" applyProtection="1">
      <alignment horizontal="left" vertical="center" shrinkToFit="1"/>
      <protection/>
    </xf>
    <xf numFmtId="0" fontId="1" fillId="48" borderId="36" xfId="0" applyFont="1" applyFill="1" applyBorder="1" applyAlignment="1" applyProtection="1">
      <alignment horizontal="center" vertical="center"/>
      <protection locked="0"/>
    </xf>
    <xf numFmtId="0" fontId="1" fillId="48" borderId="13" xfId="0" applyFont="1" applyFill="1" applyBorder="1" applyAlignment="1" applyProtection="1">
      <alignment horizontal="center" vertical="center"/>
      <protection locked="0"/>
    </xf>
    <xf numFmtId="0" fontId="1" fillId="48" borderId="37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48" borderId="0" xfId="0" applyFont="1" applyFill="1" applyAlignment="1" applyProtection="1">
      <alignment horizontal="center"/>
      <protection locked="0"/>
    </xf>
    <xf numFmtId="0" fontId="0" fillId="48" borderId="10" xfId="0" applyFill="1" applyBorder="1" applyAlignment="1" applyProtection="1">
      <alignment horizontal="left"/>
      <protection locked="0"/>
    </xf>
    <xf numFmtId="0" fontId="2" fillId="49" borderId="39" xfId="0" applyFont="1" applyFill="1" applyBorder="1" applyAlignment="1" applyProtection="1">
      <alignment horizontal="center"/>
      <protection/>
    </xf>
    <xf numFmtId="0" fontId="2" fillId="49" borderId="25" xfId="0" applyFont="1" applyFill="1" applyBorder="1" applyAlignment="1" applyProtection="1">
      <alignment horizontal="center"/>
      <protection/>
    </xf>
    <xf numFmtId="0" fontId="2" fillId="49" borderId="27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48" borderId="11" xfId="0" applyFont="1" applyFill="1" applyBorder="1" applyAlignment="1" applyProtection="1">
      <alignment horizontal="left" shrinkToFit="1"/>
      <protection locked="0"/>
    </xf>
    <xf numFmtId="0" fontId="3" fillId="48" borderId="17" xfId="0" applyFont="1" applyFill="1" applyBorder="1" applyAlignment="1" applyProtection="1">
      <alignment horizontal="left" shrinkToFit="1"/>
      <protection locked="0"/>
    </xf>
    <xf numFmtId="0" fontId="3" fillId="48" borderId="19" xfId="0" applyFont="1" applyFill="1" applyBorder="1" applyAlignment="1" applyProtection="1">
      <alignment horizontal="left" shrinkToFit="1"/>
      <protection locked="0"/>
    </xf>
    <xf numFmtId="0" fontId="3" fillId="48" borderId="21" xfId="0" applyFont="1" applyFill="1" applyBorder="1" applyAlignment="1" applyProtection="1">
      <alignment horizontal="left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4" fontId="0" fillId="0" borderId="11" xfId="0" applyNumberFormat="1" applyFont="1" applyFill="1" applyBorder="1" applyAlignment="1" applyProtection="1">
      <alignment horizontal="center" vertical="center"/>
      <protection/>
    </xf>
    <xf numFmtId="174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40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1" fillId="48" borderId="40" xfId="0" applyFont="1" applyFill="1" applyBorder="1" applyAlignment="1" applyProtection="1">
      <alignment horizontal="center" vertical="center"/>
      <protection locked="0"/>
    </xf>
    <xf numFmtId="0" fontId="1" fillId="48" borderId="12" xfId="0" applyFont="1" applyFill="1" applyBorder="1" applyAlignment="1" applyProtection="1">
      <alignment horizontal="center" vertical="center"/>
      <protection locked="0"/>
    </xf>
    <xf numFmtId="0" fontId="1" fillId="48" borderId="41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20" fontId="0" fillId="0" borderId="43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" fillId="48" borderId="43" xfId="0" applyFont="1" applyFill="1" applyBorder="1" applyAlignment="1" applyProtection="1">
      <alignment horizontal="center" vertical="center"/>
      <protection locked="0"/>
    </xf>
    <xf numFmtId="0" fontId="1" fillId="48" borderId="10" xfId="0" applyFont="1" applyFill="1" applyBorder="1" applyAlignment="1" applyProtection="1">
      <alignment horizontal="center" vertical="center"/>
      <protection locked="0"/>
    </xf>
    <xf numFmtId="0" fontId="1" fillId="48" borderId="44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" fillId="48" borderId="35" xfId="0" applyFont="1" applyFill="1" applyBorder="1" applyAlignment="1" applyProtection="1">
      <alignment horizontal="center" vertical="center"/>
      <protection locked="0"/>
    </xf>
    <xf numFmtId="0" fontId="1" fillId="48" borderId="14" xfId="0" applyFont="1" applyFill="1" applyBorder="1" applyAlignment="1" applyProtection="1">
      <alignment horizontal="center" vertical="center"/>
      <protection locked="0"/>
    </xf>
    <xf numFmtId="0" fontId="1" fillId="48" borderId="47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2" fillId="49" borderId="48" xfId="0" applyFont="1" applyFill="1" applyBorder="1" applyAlignment="1" applyProtection="1">
      <alignment horizontal="center"/>
      <protection/>
    </xf>
    <xf numFmtId="0" fontId="2" fillId="49" borderId="49" xfId="0" applyFont="1" applyFill="1" applyBorder="1" applyAlignment="1" applyProtection="1">
      <alignment horizontal="center"/>
      <protection/>
    </xf>
    <xf numFmtId="0" fontId="2" fillId="49" borderId="50" xfId="0" applyFont="1" applyFill="1" applyBorder="1" applyAlignment="1" applyProtection="1">
      <alignment horizontal="center"/>
      <protection/>
    </xf>
    <xf numFmtId="0" fontId="1" fillId="49" borderId="30" xfId="0" applyFont="1" applyFill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48" borderId="52" xfId="0" applyFont="1" applyFill="1" applyBorder="1" applyAlignment="1" applyProtection="1">
      <alignment horizontal="left" vertical="center" shrinkToFit="1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48" borderId="33" xfId="0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4" fillId="49" borderId="27" xfId="0" applyFont="1" applyFill="1" applyBorder="1" applyAlignment="1" applyProtection="1">
      <alignment horizontal="center" vertical="center"/>
      <protection/>
    </xf>
    <xf numFmtId="2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20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left" vertical="center" shrinkToFit="1"/>
      <protection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0" borderId="41" xfId="0" applyFont="1" applyFill="1" applyBorder="1" applyAlignment="1" applyProtection="1">
      <alignment horizontal="left" vertical="center" shrinkToFit="1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left" vertical="center" shrinkToFit="1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8" fillId="47" borderId="10" xfId="74" applyFont="1" applyFill="1" applyBorder="1" applyAlignment="1" applyProtection="1">
      <alignment horizontal="center"/>
      <protection locked="0"/>
    </xf>
    <xf numFmtId="0" fontId="15" fillId="0" borderId="0" xfId="72" applyFont="1" applyFill="1" applyAlignment="1" applyProtection="1">
      <alignment horizontal="right"/>
      <protection/>
    </xf>
    <xf numFmtId="14" fontId="15" fillId="47" borderId="10" xfId="72" applyNumberFormat="1" applyFont="1" applyFill="1" applyBorder="1" applyAlignment="1" applyProtection="1">
      <alignment horizontal="center"/>
      <protection locked="0"/>
    </xf>
    <xf numFmtId="20" fontId="15" fillId="47" borderId="10" xfId="72" applyNumberFormat="1" applyFont="1" applyFill="1" applyBorder="1" applyAlignment="1" applyProtection="1">
      <alignment horizontal="center"/>
      <protection locked="0"/>
    </xf>
    <xf numFmtId="45" fontId="15" fillId="0" borderId="0" xfId="72" applyNumberFormat="1" applyFont="1" applyFill="1" applyBorder="1" applyAlignment="1" applyProtection="1">
      <alignment horizontal="center"/>
      <protection/>
    </xf>
    <xf numFmtId="45" fontId="15" fillId="0" borderId="10" xfId="72" applyNumberFormat="1" applyFont="1" applyFill="1" applyBorder="1" applyAlignment="1" applyProtection="1">
      <alignment horizontal="center"/>
      <protection/>
    </xf>
    <xf numFmtId="0" fontId="1" fillId="50" borderId="39" xfId="0" applyFont="1" applyFill="1" applyBorder="1" applyAlignment="1" applyProtection="1">
      <alignment horizontal="center" vertical="center"/>
      <protection/>
    </xf>
    <xf numFmtId="0" fontId="1" fillId="50" borderId="25" xfId="0" applyFont="1" applyFill="1" applyBorder="1" applyAlignment="1" applyProtection="1">
      <alignment horizontal="center" vertical="center"/>
      <protection/>
    </xf>
    <xf numFmtId="0" fontId="1" fillId="50" borderId="27" xfId="0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47" borderId="43" xfId="0" applyFont="1" applyFill="1" applyBorder="1" applyAlignment="1" applyProtection="1">
      <alignment horizontal="left" vertical="center"/>
      <protection locked="0"/>
    </xf>
    <xf numFmtId="0" fontId="1" fillId="47" borderId="10" xfId="0" applyFont="1" applyFill="1" applyBorder="1" applyAlignment="1" applyProtection="1">
      <alignment horizontal="left" vertical="center"/>
      <protection locked="0"/>
    </xf>
    <xf numFmtId="0" fontId="1" fillId="47" borderId="46" xfId="0" applyFont="1" applyFill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47" borderId="52" xfId="0" applyFont="1" applyFill="1" applyBorder="1" applyAlignment="1" applyProtection="1">
      <alignment horizontal="left" vertical="center"/>
      <protection locked="0"/>
    </xf>
    <xf numFmtId="0" fontId="1" fillId="47" borderId="56" xfId="0" applyFont="1" applyFill="1" applyBorder="1" applyAlignment="1" applyProtection="1">
      <alignment horizontal="left" vertical="center"/>
      <protection locked="0"/>
    </xf>
    <xf numFmtId="0" fontId="1" fillId="47" borderId="53" xfId="0" applyFont="1" applyFill="1" applyBorder="1" applyAlignment="1" applyProtection="1">
      <alignment horizontal="left" vertical="center"/>
      <protection locked="0"/>
    </xf>
    <xf numFmtId="0" fontId="1" fillId="47" borderId="57" xfId="0" applyFont="1" applyFill="1" applyBorder="1" applyAlignment="1" applyProtection="1">
      <alignment horizontal="left" vertical="center"/>
      <protection locked="0"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47" borderId="34" xfId="0" applyFont="1" applyFill="1" applyBorder="1" applyAlignment="1" applyProtection="1">
      <alignment horizontal="left" vertical="center"/>
      <protection locked="0"/>
    </xf>
    <xf numFmtId="0" fontId="1" fillId="47" borderId="5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49" borderId="39" xfId="72" applyFont="1" applyFill="1" applyBorder="1" applyAlignment="1" applyProtection="1">
      <alignment horizontal="center" vertical="center"/>
      <protection/>
    </xf>
    <xf numFmtId="0" fontId="1" fillId="49" borderId="26" xfId="72" applyFont="1" applyFill="1" applyBorder="1" applyAlignment="1" applyProtection="1">
      <alignment horizontal="center" vertical="center"/>
      <protection/>
    </xf>
    <xf numFmtId="0" fontId="1" fillId="49" borderId="24" xfId="72" applyFont="1" applyFill="1" applyBorder="1" applyAlignment="1" applyProtection="1">
      <alignment horizontal="center" vertical="center"/>
      <protection/>
    </xf>
    <xf numFmtId="0" fontId="1" fillId="49" borderId="25" xfId="72" applyFont="1" applyFill="1" applyBorder="1" applyAlignment="1" applyProtection="1">
      <alignment horizontal="center" vertical="center"/>
      <protection/>
    </xf>
    <xf numFmtId="0" fontId="1" fillId="49" borderId="27" xfId="72" applyFont="1" applyFill="1" applyBorder="1" applyAlignment="1" applyProtection="1">
      <alignment horizontal="center" vertical="center"/>
      <protection/>
    </xf>
    <xf numFmtId="0" fontId="0" fillId="0" borderId="16" xfId="72" applyFont="1" applyFill="1" applyBorder="1" applyAlignment="1" applyProtection="1">
      <alignment horizontal="center" vertical="center"/>
      <protection/>
    </xf>
    <xf numFmtId="0" fontId="0" fillId="0" borderId="31" xfId="72" applyFont="1" applyFill="1" applyBorder="1" applyAlignment="1" applyProtection="1">
      <alignment horizontal="center" vertical="center"/>
      <protection/>
    </xf>
    <xf numFmtId="0" fontId="0" fillId="0" borderId="30" xfId="72" applyFont="1" applyFill="1" applyBorder="1" applyAlignment="1" applyProtection="1">
      <alignment horizontal="center" vertical="center"/>
      <protection/>
    </xf>
    <xf numFmtId="0" fontId="0" fillId="0" borderId="11" xfId="72" applyFont="1" applyFill="1" applyBorder="1" applyAlignment="1" applyProtection="1">
      <alignment horizontal="center" vertical="center"/>
      <protection/>
    </xf>
    <xf numFmtId="174" fontId="0" fillId="0" borderId="30" xfId="72" applyNumberFormat="1" applyFont="1" applyFill="1" applyBorder="1" applyAlignment="1" applyProtection="1">
      <alignment horizontal="center" vertical="center"/>
      <protection/>
    </xf>
    <xf numFmtId="174" fontId="0" fillId="0" borderId="11" xfId="72" applyNumberFormat="1" applyFont="1" applyFill="1" applyBorder="1" applyAlignment="1" applyProtection="1">
      <alignment horizontal="center" vertical="center"/>
      <protection/>
    </xf>
    <xf numFmtId="174" fontId="0" fillId="0" borderId="31" xfId="72" applyNumberFormat="1" applyFont="1" applyFill="1" applyBorder="1" applyAlignment="1" applyProtection="1">
      <alignment horizontal="center" vertical="center"/>
      <protection/>
    </xf>
    <xf numFmtId="0" fontId="0" fillId="0" borderId="30" xfId="74" applyFont="1" applyFill="1" applyBorder="1" applyAlignment="1" applyProtection="1">
      <alignment horizontal="left" vertical="center" shrinkToFit="1"/>
      <protection locked="0"/>
    </xf>
    <xf numFmtId="0" fontId="0" fillId="0" borderId="11" xfId="74" applyFont="1" applyFill="1" applyBorder="1" applyAlignment="1" applyProtection="1">
      <alignment horizontal="left" vertical="center" shrinkToFit="1"/>
      <protection locked="0"/>
    </xf>
    <xf numFmtId="0" fontId="0" fillId="0" borderId="11" xfId="74" applyFont="1" applyFill="1" applyBorder="1" applyAlignment="1" applyProtection="1">
      <alignment horizontal="left" vertical="center" shrinkToFit="1"/>
      <protection/>
    </xf>
    <xf numFmtId="0" fontId="0" fillId="0" borderId="31" xfId="74" applyFont="1" applyFill="1" applyBorder="1" applyAlignment="1" applyProtection="1">
      <alignment horizontal="left" vertical="center" shrinkToFit="1"/>
      <protection/>
    </xf>
    <xf numFmtId="0" fontId="1" fillId="47" borderId="30" xfId="72" applyFont="1" applyFill="1" applyBorder="1" applyAlignment="1" applyProtection="1">
      <alignment horizontal="center" vertical="center"/>
      <protection locked="0"/>
    </xf>
    <xf numFmtId="0" fontId="1" fillId="47" borderId="11" xfId="72" applyFont="1" applyFill="1" applyBorder="1" applyAlignment="1" applyProtection="1">
      <alignment horizontal="center" vertical="center"/>
      <protection locked="0"/>
    </xf>
    <xf numFmtId="0" fontId="1" fillId="47" borderId="17" xfId="72" applyFont="1" applyFill="1" applyBorder="1" applyAlignment="1" applyProtection="1">
      <alignment horizontal="center" vertical="center"/>
      <protection locked="0"/>
    </xf>
    <xf numFmtId="0" fontId="0" fillId="0" borderId="30" xfId="74" applyFont="1" applyFill="1" applyBorder="1" applyAlignment="1" applyProtection="1">
      <alignment horizontal="left" vertical="center" shrinkToFit="1"/>
      <protection/>
    </xf>
    <xf numFmtId="0" fontId="0" fillId="0" borderId="18" xfId="72" applyFont="1" applyFill="1" applyBorder="1" applyAlignment="1" applyProtection="1">
      <alignment horizontal="center" vertical="center"/>
      <protection/>
    </xf>
    <xf numFmtId="0" fontId="0" fillId="0" borderId="41" xfId="72" applyFont="1" applyFill="1" applyBorder="1" applyAlignment="1" applyProtection="1">
      <alignment horizontal="center" vertical="center"/>
      <protection/>
    </xf>
    <xf numFmtId="0" fontId="0" fillId="0" borderId="40" xfId="72" applyFont="1" applyFill="1" applyBorder="1" applyAlignment="1" applyProtection="1">
      <alignment horizontal="center" vertical="center"/>
      <protection/>
    </xf>
    <xf numFmtId="0" fontId="0" fillId="0" borderId="12" xfId="72" applyFont="1" applyFill="1" applyBorder="1" applyAlignment="1" applyProtection="1">
      <alignment horizontal="center" vertical="center"/>
      <protection/>
    </xf>
    <xf numFmtId="20" fontId="0" fillId="0" borderId="40" xfId="72" applyNumberFormat="1" applyFont="1" applyFill="1" applyBorder="1" applyAlignment="1" applyProtection="1">
      <alignment horizontal="center" vertical="center"/>
      <protection/>
    </xf>
    <xf numFmtId="20" fontId="0" fillId="0" borderId="12" xfId="72" applyNumberFormat="1" applyFont="1" applyFill="1" applyBorder="1" applyAlignment="1" applyProtection="1">
      <alignment horizontal="center" vertical="center"/>
      <protection/>
    </xf>
    <xf numFmtId="20" fontId="0" fillId="0" borderId="41" xfId="72" applyNumberFormat="1" applyFont="1" applyFill="1" applyBorder="1" applyAlignment="1" applyProtection="1">
      <alignment horizontal="center" vertical="center"/>
      <protection/>
    </xf>
    <xf numFmtId="0" fontId="0" fillId="0" borderId="40" xfId="74" applyFont="1" applyFill="1" applyBorder="1" applyAlignment="1" applyProtection="1">
      <alignment horizontal="left" vertical="center"/>
      <protection/>
    </xf>
    <xf numFmtId="0" fontId="0" fillId="0" borderId="12" xfId="74" applyFont="1" applyFill="1" applyBorder="1" applyAlignment="1" applyProtection="1">
      <alignment horizontal="left" vertical="center"/>
      <protection/>
    </xf>
    <xf numFmtId="0" fontId="0" fillId="0" borderId="41" xfId="74" applyFont="1" applyFill="1" applyBorder="1" applyAlignment="1" applyProtection="1">
      <alignment horizontal="left" vertical="center"/>
      <protection/>
    </xf>
    <xf numFmtId="0" fontId="1" fillId="47" borderId="40" xfId="72" applyFont="1" applyFill="1" applyBorder="1" applyAlignment="1" applyProtection="1">
      <alignment horizontal="center" vertical="center"/>
      <protection locked="0"/>
    </xf>
    <xf numFmtId="0" fontId="1" fillId="47" borderId="12" xfId="72" applyFont="1" applyFill="1" applyBorder="1" applyAlignment="1" applyProtection="1">
      <alignment horizontal="center" vertical="center"/>
      <protection locked="0"/>
    </xf>
    <xf numFmtId="0" fontId="1" fillId="47" borderId="19" xfId="72" applyFont="1" applyFill="1" applyBorder="1" applyAlignment="1" applyProtection="1">
      <alignment horizontal="center" vertical="center"/>
      <protection locked="0"/>
    </xf>
    <xf numFmtId="0" fontId="0" fillId="0" borderId="42" xfId="72" applyFont="1" applyFill="1" applyBorder="1" applyAlignment="1" applyProtection="1">
      <alignment horizontal="center" vertical="center"/>
      <protection/>
    </xf>
    <xf numFmtId="0" fontId="0" fillId="0" borderId="37" xfId="72" applyFont="1" applyFill="1" applyBorder="1" applyAlignment="1" applyProtection="1">
      <alignment horizontal="center" vertical="center"/>
      <protection/>
    </xf>
    <xf numFmtId="0" fontId="0" fillId="0" borderId="36" xfId="72" applyFont="1" applyFill="1" applyBorder="1" applyAlignment="1" applyProtection="1">
      <alignment horizontal="center" vertical="center"/>
      <protection/>
    </xf>
    <xf numFmtId="0" fontId="0" fillId="0" borderId="13" xfId="72" applyFont="1" applyFill="1" applyBorder="1" applyAlignment="1" applyProtection="1">
      <alignment horizontal="center" vertical="center"/>
      <protection/>
    </xf>
    <xf numFmtId="0" fontId="0" fillId="0" borderId="13" xfId="74" applyFont="1" applyBorder="1" applyAlignment="1" applyProtection="1">
      <alignment horizontal="center" vertical="center"/>
      <protection/>
    </xf>
    <xf numFmtId="20" fontId="0" fillId="0" borderId="36" xfId="72" applyNumberFormat="1" applyFont="1" applyFill="1" applyBorder="1" applyAlignment="1" applyProtection="1">
      <alignment horizontal="center" vertical="center"/>
      <protection/>
    </xf>
    <xf numFmtId="20" fontId="0" fillId="0" borderId="13" xfId="72" applyNumberFormat="1" applyFont="1" applyFill="1" applyBorder="1" applyAlignment="1" applyProtection="1">
      <alignment horizontal="center" vertical="center"/>
      <protection/>
    </xf>
    <xf numFmtId="20" fontId="0" fillId="0" borderId="37" xfId="72" applyNumberFormat="1" applyFont="1" applyFill="1" applyBorder="1" applyAlignment="1" applyProtection="1">
      <alignment horizontal="center" vertical="center"/>
      <protection/>
    </xf>
    <xf numFmtId="0" fontId="0" fillId="0" borderId="36" xfId="74" applyFont="1" applyFill="1" applyBorder="1" applyAlignment="1" applyProtection="1">
      <alignment horizontal="left" vertical="center" shrinkToFit="1"/>
      <protection/>
    </xf>
    <xf numFmtId="0" fontId="0" fillId="0" borderId="13" xfId="74" applyFont="1" applyFill="1" applyBorder="1" applyAlignment="1" applyProtection="1">
      <alignment horizontal="left" vertical="center" shrinkToFit="1"/>
      <protection/>
    </xf>
    <xf numFmtId="0" fontId="0" fillId="0" borderId="37" xfId="74" applyFont="1" applyFill="1" applyBorder="1" applyAlignment="1" applyProtection="1">
      <alignment horizontal="left" vertical="center" shrinkToFit="1"/>
      <protection/>
    </xf>
    <xf numFmtId="0" fontId="1" fillId="47" borderId="36" xfId="72" applyFont="1" applyFill="1" applyBorder="1" applyAlignment="1" applyProtection="1">
      <alignment horizontal="center" vertical="center"/>
      <protection locked="0"/>
    </xf>
    <xf numFmtId="0" fontId="1" fillId="47" borderId="13" xfId="72" applyFont="1" applyFill="1" applyBorder="1" applyAlignment="1" applyProtection="1">
      <alignment horizontal="center" vertical="center"/>
      <protection locked="0"/>
    </xf>
    <xf numFmtId="0" fontId="1" fillId="47" borderId="38" xfId="72" applyFont="1" applyFill="1" applyBorder="1" applyAlignment="1" applyProtection="1">
      <alignment horizontal="center" vertical="center"/>
      <protection locked="0"/>
    </xf>
    <xf numFmtId="0" fontId="0" fillId="0" borderId="45" xfId="72" applyFont="1" applyFill="1" applyBorder="1" applyAlignment="1" applyProtection="1">
      <alignment horizontal="center" vertical="center"/>
      <protection/>
    </xf>
    <xf numFmtId="0" fontId="0" fillId="0" borderId="44" xfId="72" applyFont="1" applyFill="1" applyBorder="1" applyAlignment="1" applyProtection="1">
      <alignment horizontal="center" vertical="center"/>
      <protection/>
    </xf>
    <xf numFmtId="0" fontId="0" fillId="0" borderId="43" xfId="72" applyFont="1" applyFill="1" applyBorder="1" applyAlignment="1" applyProtection="1">
      <alignment horizontal="center" vertical="center"/>
      <protection/>
    </xf>
    <xf numFmtId="0" fontId="0" fillId="0" borderId="10" xfId="72" applyFont="1" applyFill="1" applyBorder="1" applyAlignment="1" applyProtection="1">
      <alignment horizontal="center" vertical="center"/>
      <protection/>
    </xf>
    <xf numFmtId="0" fontId="0" fillId="0" borderId="10" xfId="74" applyFont="1" applyBorder="1" applyAlignment="1" applyProtection="1">
      <alignment horizontal="center" vertical="center"/>
      <protection/>
    </xf>
    <xf numFmtId="20" fontId="0" fillId="0" borderId="43" xfId="72" applyNumberFormat="1" applyFont="1" applyFill="1" applyBorder="1" applyAlignment="1" applyProtection="1">
      <alignment horizontal="center" vertical="center"/>
      <protection/>
    </xf>
    <xf numFmtId="20" fontId="0" fillId="0" borderId="10" xfId="72" applyNumberFormat="1" applyFont="1" applyFill="1" applyBorder="1" applyAlignment="1" applyProtection="1">
      <alignment horizontal="center" vertical="center"/>
      <protection/>
    </xf>
    <xf numFmtId="20" fontId="0" fillId="0" borderId="44" xfId="72" applyNumberFormat="1" applyFont="1" applyFill="1" applyBorder="1" applyAlignment="1" applyProtection="1">
      <alignment horizontal="center" vertical="center"/>
      <protection/>
    </xf>
    <xf numFmtId="0" fontId="0" fillId="0" borderId="43" xfId="74" applyFont="1" applyFill="1" applyBorder="1" applyAlignment="1" applyProtection="1">
      <alignment horizontal="left" vertical="center" shrinkToFit="1"/>
      <protection/>
    </xf>
    <xf numFmtId="0" fontId="0" fillId="0" borderId="10" xfId="74" applyFont="1" applyFill="1" applyBorder="1" applyAlignment="1" applyProtection="1">
      <alignment horizontal="left" vertical="center" shrinkToFit="1"/>
      <protection/>
    </xf>
    <xf numFmtId="0" fontId="0" fillId="0" borderId="44" xfId="74" applyFont="1" applyFill="1" applyBorder="1" applyAlignment="1" applyProtection="1">
      <alignment horizontal="left" vertical="center" shrinkToFit="1"/>
      <protection/>
    </xf>
    <xf numFmtId="0" fontId="1" fillId="47" borderId="43" xfId="72" applyFont="1" applyFill="1" applyBorder="1" applyAlignment="1" applyProtection="1">
      <alignment horizontal="center" vertical="center"/>
      <protection locked="0"/>
    </xf>
    <xf numFmtId="0" fontId="1" fillId="47" borderId="10" xfId="72" applyFont="1" applyFill="1" applyBorder="1" applyAlignment="1" applyProtection="1">
      <alignment horizontal="center" vertical="center"/>
      <protection locked="0"/>
    </xf>
    <xf numFmtId="0" fontId="1" fillId="47" borderId="46" xfId="72" applyFont="1" applyFill="1" applyBorder="1" applyAlignment="1" applyProtection="1">
      <alignment horizontal="center" vertical="center"/>
      <protection locked="0"/>
    </xf>
    <xf numFmtId="20" fontId="0" fillId="0" borderId="35" xfId="72" applyNumberFormat="1" applyFont="1" applyFill="1" applyBorder="1" applyAlignment="1" applyProtection="1">
      <alignment horizontal="center" vertical="center"/>
      <protection/>
    </xf>
    <xf numFmtId="20" fontId="0" fillId="0" borderId="14" xfId="72" applyNumberFormat="1" applyFont="1" applyFill="1" applyBorder="1" applyAlignment="1" applyProtection="1">
      <alignment horizontal="center" vertical="center"/>
      <protection/>
    </xf>
    <xf numFmtId="20" fontId="0" fillId="0" borderId="47" xfId="72" applyNumberFormat="1" applyFont="1" applyFill="1" applyBorder="1" applyAlignment="1" applyProtection="1">
      <alignment horizontal="center" vertical="center"/>
      <protection/>
    </xf>
    <xf numFmtId="0" fontId="0" fillId="0" borderId="11" xfId="74" applyFont="1" applyBorder="1" applyAlignment="1" applyProtection="1">
      <alignment horizontal="center" vertical="center"/>
      <protection/>
    </xf>
    <xf numFmtId="20" fontId="0" fillId="0" borderId="30" xfId="72" applyNumberFormat="1" applyFont="1" applyFill="1" applyBorder="1" applyAlignment="1" applyProtection="1">
      <alignment horizontal="center" vertical="center"/>
      <protection/>
    </xf>
    <xf numFmtId="20" fontId="0" fillId="0" borderId="11" xfId="72" applyNumberFormat="1" applyFont="1" applyFill="1" applyBorder="1" applyAlignment="1" applyProtection="1">
      <alignment horizontal="center" vertical="center"/>
      <protection/>
    </xf>
    <xf numFmtId="20" fontId="0" fillId="0" borderId="31" xfId="72" applyNumberFormat="1" applyFont="1" applyFill="1" applyBorder="1" applyAlignment="1" applyProtection="1">
      <alignment horizontal="center" vertical="center"/>
      <protection/>
    </xf>
    <xf numFmtId="0" fontId="0" fillId="0" borderId="12" xfId="74" applyFont="1" applyBorder="1" applyAlignment="1" applyProtection="1">
      <alignment horizontal="center" vertical="center"/>
      <protection/>
    </xf>
    <xf numFmtId="0" fontId="0" fillId="0" borderId="40" xfId="74" applyFont="1" applyFill="1" applyBorder="1" applyAlignment="1" applyProtection="1">
      <alignment horizontal="left" vertical="center" shrinkToFit="1"/>
      <protection/>
    </xf>
    <xf numFmtId="0" fontId="0" fillId="0" borderId="12" xfId="74" applyFont="1" applyFill="1" applyBorder="1" applyAlignment="1" applyProtection="1">
      <alignment horizontal="left" vertical="center" shrinkToFit="1"/>
      <protection/>
    </xf>
    <xf numFmtId="0" fontId="0" fillId="0" borderId="41" xfId="74" applyFont="1" applyFill="1" applyBorder="1" applyAlignment="1" applyProtection="1">
      <alignment horizontal="left" vertical="center" shrinkToFit="1"/>
      <protection/>
    </xf>
    <xf numFmtId="0" fontId="0" fillId="0" borderId="20" xfId="72" applyFont="1" applyFill="1" applyBorder="1" applyAlignment="1" applyProtection="1">
      <alignment horizontal="center" vertical="center"/>
      <protection/>
    </xf>
    <xf numFmtId="0" fontId="0" fillId="0" borderId="47" xfId="72" applyFont="1" applyFill="1" applyBorder="1" applyAlignment="1" applyProtection="1">
      <alignment horizontal="center" vertical="center"/>
      <protection/>
    </xf>
    <xf numFmtId="0" fontId="0" fillId="0" borderId="35" xfId="72" applyFont="1" applyFill="1" applyBorder="1" applyAlignment="1" applyProtection="1">
      <alignment horizontal="center" vertical="center"/>
      <protection/>
    </xf>
    <xf numFmtId="0" fontId="0" fillId="0" borderId="14" xfId="72" applyFont="1" applyFill="1" applyBorder="1" applyAlignment="1" applyProtection="1">
      <alignment horizontal="center" vertical="center"/>
      <protection/>
    </xf>
    <xf numFmtId="0" fontId="0" fillId="0" borderId="14" xfId="74" applyFont="1" applyBorder="1" applyAlignment="1" applyProtection="1">
      <alignment horizontal="center" vertical="center"/>
      <protection/>
    </xf>
    <xf numFmtId="0" fontId="0" fillId="0" borderId="35" xfId="74" applyFont="1" applyFill="1" applyBorder="1" applyAlignment="1" applyProtection="1">
      <alignment horizontal="left" vertical="center" shrinkToFit="1"/>
      <protection/>
    </xf>
    <xf numFmtId="0" fontId="0" fillId="0" borderId="14" xfId="74" applyFont="1" applyFill="1" applyBorder="1" applyAlignment="1" applyProtection="1">
      <alignment horizontal="left" vertical="center" shrinkToFit="1"/>
      <protection/>
    </xf>
    <xf numFmtId="0" fontId="0" fillId="0" borderId="47" xfId="74" applyFont="1" applyFill="1" applyBorder="1" applyAlignment="1" applyProtection="1">
      <alignment horizontal="left" vertical="center" shrinkToFit="1"/>
      <protection/>
    </xf>
    <xf numFmtId="0" fontId="1" fillId="47" borderId="35" xfId="72" applyFont="1" applyFill="1" applyBorder="1" applyAlignment="1" applyProtection="1">
      <alignment horizontal="center" vertical="center"/>
      <protection locked="0"/>
    </xf>
    <xf numFmtId="0" fontId="1" fillId="47" borderId="14" xfId="72" applyFont="1" applyFill="1" applyBorder="1" applyAlignment="1" applyProtection="1">
      <alignment horizontal="center" vertical="center"/>
      <protection locked="0"/>
    </xf>
    <xf numFmtId="0" fontId="1" fillId="47" borderId="21" xfId="72" applyFont="1" applyFill="1" applyBorder="1" applyAlignment="1" applyProtection="1">
      <alignment horizontal="center" vertical="center"/>
      <protection locked="0"/>
    </xf>
    <xf numFmtId="0" fontId="16" fillId="0" borderId="0" xfId="74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20" fontId="3" fillId="48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45" fontId="3" fillId="0" borderId="10" xfId="0" applyNumberFormat="1" applyFont="1" applyBorder="1" applyAlignment="1" applyProtection="1">
      <alignment horizontal="center"/>
      <protection/>
    </xf>
    <xf numFmtId="45" fontId="3" fillId="48" borderId="10" xfId="0" applyNumberFormat="1" applyFont="1" applyFill="1" applyBorder="1" applyAlignment="1" applyProtection="1">
      <alignment horizontal="center"/>
      <protection locked="0"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31" xfId="0" applyNumberFormat="1" applyFont="1" applyFill="1" applyBorder="1" applyAlignment="1" applyProtection="1">
      <alignment horizontal="center" vertical="center"/>
      <protection/>
    </xf>
  </cellXfs>
  <cellStyles count="7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Hyperlink 2" xfId="66"/>
    <cellStyle name="Comma" xfId="67"/>
    <cellStyle name="Neutral" xfId="68"/>
    <cellStyle name="Notiz" xfId="69"/>
    <cellStyle name="Percent" xfId="70"/>
    <cellStyle name="Schlecht" xfId="71"/>
    <cellStyle name="Standard 2" xfId="72"/>
    <cellStyle name="Standard 2 2" xfId="73"/>
    <cellStyle name="Standard 3" xfId="74"/>
    <cellStyle name="Überschrift" xfId="75"/>
    <cellStyle name="Überschrift 1" xfId="76"/>
    <cellStyle name="Überschrift 2" xfId="77"/>
    <cellStyle name="Überschrift 3" xfId="78"/>
    <cellStyle name="Überschrift 4" xfId="79"/>
    <cellStyle name="Verknüpfte Zelle" xfId="80"/>
    <cellStyle name="Currency" xfId="81"/>
    <cellStyle name="Currency [0]" xfId="82"/>
    <cellStyle name="Warnender Text" xfId="83"/>
    <cellStyle name="Zelle überprüfen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17</xdr:col>
      <xdr:colOff>95250</xdr:colOff>
      <xdr:row>3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1</xdr:row>
      <xdr:rowOff>19050</xdr:rowOff>
    </xdr:from>
    <xdr:to>
      <xdr:col>56</xdr:col>
      <xdr:colOff>0</xdr:colOff>
      <xdr:row>4</xdr:row>
      <xdr:rowOff>38100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1430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17</xdr:col>
      <xdr:colOff>85725</xdr:colOff>
      <xdr:row>3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76200</xdr:colOff>
      <xdr:row>1</xdr:row>
      <xdr:rowOff>28575</xdr:rowOff>
    </xdr:from>
    <xdr:to>
      <xdr:col>72</xdr:col>
      <xdr:colOff>38100</xdr:colOff>
      <xdr:row>4</xdr:row>
      <xdr:rowOff>47625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17</xdr:col>
      <xdr:colOff>47625</xdr:colOff>
      <xdr:row>3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1</xdr:row>
      <xdr:rowOff>0</xdr:rowOff>
    </xdr:from>
    <xdr:to>
      <xdr:col>56</xdr:col>
      <xdr:colOff>0</xdr:colOff>
      <xdr:row>4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9525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9525</xdr:colOff>
      <xdr:row>0</xdr:row>
      <xdr:rowOff>57150</xdr:rowOff>
    </xdr:from>
    <xdr:to>
      <xdr:col>79</xdr:col>
      <xdr:colOff>19050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7150"/>
          <a:ext cx="1266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28575</xdr:colOff>
      <xdr:row>15</xdr:row>
      <xdr:rowOff>28575</xdr:rowOff>
    </xdr:from>
    <xdr:to>
      <xdr:col>55</xdr:col>
      <xdr:colOff>95250</xdr:colOff>
      <xdr:row>16</xdr:row>
      <xdr:rowOff>190500</xdr:rowOff>
    </xdr:to>
    <xdr:sp>
      <xdr:nvSpPr>
        <xdr:cNvPr id="2" name="Pfeil nach rechts 3"/>
        <xdr:cNvSpPr>
          <a:spLocks/>
        </xdr:cNvSpPr>
      </xdr:nvSpPr>
      <xdr:spPr>
        <a:xfrm>
          <a:off x="5400675" y="2838450"/>
          <a:ext cx="981075" cy="361950"/>
        </a:xfrm>
        <a:prstGeom prst="rightArrow">
          <a:avLst>
            <a:gd name="adj" fmla="val 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15</xdr:row>
      <xdr:rowOff>19050</xdr:rowOff>
    </xdr:from>
    <xdr:to>
      <xdr:col>34</xdr:col>
      <xdr:colOff>95250</xdr:colOff>
      <xdr:row>16</xdr:row>
      <xdr:rowOff>180975</xdr:rowOff>
    </xdr:to>
    <xdr:sp>
      <xdr:nvSpPr>
        <xdr:cNvPr id="3" name="Pfeil nach links 4"/>
        <xdr:cNvSpPr>
          <a:spLocks/>
        </xdr:cNvSpPr>
      </xdr:nvSpPr>
      <xdr:spPr>
        <a:xfrm>
          <a:off x="3000375" y="2828925"/>
          <a:ext cx="981075" cy="361950"/>
        </a:xfrm>
        <a:prstGeom prst="leftArrow">
          <a:avLst>
            <a:gd name="adj" fmla="val -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17</xdr:col>
      <xdr:colOff>66675</xdr:colOff>
      <xdr:row>3</xdr:row>
      <xdr:rowOff>19050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17</xdr:col>
      <xdr:colOff>95250</xdr:colOff>
      <xdr:row>3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1</xdr:row>
      <xdr:rowOff>0</xdr:rowOff>
    </xdr:from>
    <xdr:to>
      <xdr:col>57</xdr:col>
      <xdr:colOff>171450</xdr:colOff>
      <xdr:row>4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9525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H46"/>
  <sheetViews>
    <sheetView workbookViewId="0" topLeftCell="A1">
      <selection activeCell="T3" sqref="T3:AM3"/>
    </sheetView>
  </sheetViews>
  <sheetFormatPr defaultColWidth="1.7109375" defaultRowHeight="12.75"/>
  <cols>
    <col min="1" max="55" width="1.7109375" style="1" customWidth="1"/>
    <col min="56" max="56" width="1.7109375" style="52" customWidth="1"/>
    <col min="57" max="57" width="1.7109375" style="53" hidden="1" customWidth="1"/>
    <col min="58" max="58" width="2.8515625" style="53" hidden="1" customWidth="1"/>
    <col min="59" max="59" width="2.140625" style="53" hidden="1" customWidth="1"/>
    <col min="60" max="60" width="2.8515625" style="53" hidden="1" customWidth="1"/>
    <col min="61" max="64" width="1.7109375" style="53" hidden="1" customWidth="1"/>
    <col min="65" max="65" width="3.421875" style="53" hidden="1" customWidth="1"/>
    <col min="66" max="66" width="2.28125" style="53" hidden="1" customWidth="1"/>
    <col min="67" max="68" width="2.140625" style="53" hidden="1" customWidth="1"/>
    <col min="69" max="69" width="2.28125" style="53" hidden="1" customWidth="1"/>
    <col min="70" max="70" width="2.57421875" style="53" hidden="1" customWidth="1"/>
    <col min="71" max="71" width="2.140625" style="53" hidden="1" customWidth="1"/>
    <col min="72" max="73" width="1.7109375" style="53" hidden="1" customWidth="1"/>
    <col min="74" max="80" width="1.7109375" style="54" hidden="1" customWidth="1"/>
    <col min="81" max="99" width="1.7109375" style="55" hidden="1" customWidth="1"/>
    <col min="100" max="115" width="1.7109375" style="56" customWidth="1"/>
    <col min="116" max="116" width="1.7109375" style="52" customWidth="1"/>
    <col min="117" max="16384" width="1.7109375" style="1" customWidth="1"/>
  </cols>
  <sheetData>
    <row r="1" spans="57:96" s="3" customFormat="1" ht="7.5" customHeight="1"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9"/>
      <c r="BW1" s="39"/>
      <c r="BX1" s="39"/>
      <c r="BY1" s="39"/>
      <c r="BZ1" s="39"/>
      <c r="CA1" s="39"/>
      <c r="CB1" s="39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</row>
    <row r="2" spans="2:138" s="3" customFormat="1" ht="27.7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T2" s="205" t="s">
        <v>29</v>
      </c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41"/>
      <c r="BD2" s="41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20"/>
      <c r="BV2" s="73"/>
      <c r="BW2" s="73"/>
      <c r="BX2" s="73"/>
      <c r="BY2" s="73"/>
      <c r="BZ2" s="73"/>
      <c r="CA2" s="73"/>
      <c r="CB2" s="73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</row>
    <row r="3" spans="2:138" s="26" customFormat="1" ht="23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T3" s="206" t="s">
        <v>66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42"/>
      <c r="BD3" s="4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74"/>
      <c r="BV3" s="75"/>
      <c r="BW3" s="75"/>
      <c r="BX3" s="75"/>
      <c r="BY3" s="75"/>
      <c r="BZ3" s="75"/>
      <c r="CA3" s="75"/>
      <c r="CB3" s="75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</row>
    <row r="4" spans="1:96" s="4" customFormat="1" ht="9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</row>
    <row r="5" spans="1:96" s="4" customFormat="1" ht="9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9"/>
      <c r="BD5" s="29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50" t="s">
        <v>45</v>
      </c>
      <c r="S6" s="150"/>
      <c r="T6" s="150"/>
      <c r="U6" s="150"/>
      <c r="V6" s="150"/>
      <c r="W6" s="27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47"/>
      <c r="BB6" s="47"/>
      <c r="BC6" s="29"/>
      <c r="BD6" s="29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2:96" s="4" customFormat="1" ht="15" customHeight="1">
      <c r="L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7"/>
      <c r="BB7" s="27"/>
      <c r="BC7" s="29"/>
      <c r="BD7" s="29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2:96" s="4" customFormat="1" ht="15" customHeight="1">
      <c r="B8" s="150" t="s">
        <v>44</v>
      </c>
      <c r="C8" s="150"/>
      <c r="D8" s="150"/>
      <c r="E8" s="150"/>
      <c r="F8" s="150"/>
      <c r="G8" s="150"/>
      <c r="H8" s="150"/>
      <c r="I8" s="150"/>
      <c r="J8" s="27"/>
      <c r="K8" s="161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S8" s="150" t="s">
        <v>47</v>
      </c>
      <c r="AT8" s="150"/>
      <c r="AU8" s="150"/>
      <c r="AV8" s="150"/>
      <c r="AW8" s="150"/>
      <c r="AX8" s="27"/>
      <c r="AY8" s="151"/>
      <c r="AZ8" s="152"/>
      <c r="BA8" s="27"/>
      <c r="BB8" s="27"/>
      <c r="BC8" s="29"/>
      <c r="BD8" s="29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</row>
    <row r="9" spans="43:96" s="4" customFormat="1" ht="15" customHeight="1"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</row>
    <row r="10" spans="1:115" s="23" customFormat="1" ht="15" customHeight="1">
      <c r="A10" s="36"/>
      <c r="B10" s="36"/>
      <c r="C10" s="36"/>
      <c r="D10" s="36"/>
      <c r="E10" s="36"/>
      <c r="F10" s="36"/>
      <c r="G10" s="146" t="s">
        <v>0</v>
      </c>
      <c r="H10" s="153">
        <v>0.5833333333333334</v>
      </c>
      <c r="I10" s="153"/>
      <c r="J10" s="153"/>
      <c r="K10" s="153"/>
      <c r="L10" s="153"/>
      <c r="M10" s="36" t="s">
        <v>1</v>
      </c>
      <c r="N10" s="36"/>
      <c r="O10" s="36"/>
      <c r="P10" s="36"/>
      <c r="Q10" s="36"/>
      <c r="S10" s="147" t="s">
        <v>2</v>
      </c>
      <c r="U10" s="149"/>
      <c r="V10" s="149"/>
      <c r="W10" s="149"/>
      <c r="X10" s="154">
        <v>0.006944444444444444</v>
      </c>
      <c r="Y10" s="154"/>
      <c r="Z10" s="154"/>
      <c r="AA10" s="154"/>
      <c r="AB10" s="154"/>
      <c r="AC10" s="36" t="s">
        <v>3</v>
      </c>
      <c r="AD10" s="36"/>
      <c r="AE10" s="36"/>
      <c r="AF10" s="36"/>
      <c r="AG10" s="36"/>
      <c r="AH10" s="36"/>
      <c r="AI10" s="36"/>
      <c r="AJ10" s="36"/>
      <c r="AK10" s="146" t="s">
        <v>4</v>
      </c>
      <c r="AL10" s="154">
        <v>0.0006944444444444445</v>
      </c>
      <c r="AM10" s="154"/>
      <c r="AN10" s="154"/>
      <c r="AO10" s="154"/>
      <c r="AP10" s="154"/>
      <c r="AQ10" s="36" t="s">
        <v>3</v>
      </c>
      <c r="AR10" s="36"/>
      <c r="AS10" s="36"/>
      <c r="AT10" s="36"/>
      <c r="AU10" s="36"/>
      <c r="AV10" s="36"/>
      <c r="AW10" s="36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9"/>
      <c r="BX10" s="49"/>
      <c r="BY10" s="49"/>
      <c r="BZ10" s="49"/>
      <c r="CA10" s="49"/>
      <c r="CB10" s="49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</row>
    <row r="11" spans="1:115" s="52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4"/>
      <c r="BX11" s="54"/>
      <c r="BY11" s="54"/>
      <c r="BZ11" s="54"/>
      <c r="CA11" s="54"/>
      <c r="CB11" s="54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</row>
    <row r="12" spans="1:115" s="52" customFormat="1" ht="15" customHeight="1">
      <c r="A12" s="1"/>
      <c r="B12" s="57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4"/>
      <c r="BW12" s="54"/>
      <c r="BX12" s="54"/>
      <c r="BY12" s="54"/>
      <c r="BZ12" s="54"/>
      <c r="CA12" s="54"/>
      <c r="CB12" s="54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</row>
    <row r="13" spans="1:115" s="52" customFormat="1" ht="1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4"/>
      <c r="BW13" s="54"/>
      <c r="BX13" s="54"/>
      <c r="BY13" s="54"/>
      <c r="BZ13" s="54"/>
      <c r="CA13" s="54"/>
      <c r="CB13" s="54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</row>
    <row r="14" spans="1:115" s="52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55" t="s">
        <v>30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7"/>
      <c r="AL14" s="158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54"/>
      <c r="BX14" s="54"/>
      <c r="BY14" s="54"/>
      <c r="BZ14" s="54"/>
      <c r="CA14" s="54"/>
      <c r="CB14" s="54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</row>
    <row r="15" spans="1:115" s="52" customFormat="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63" t="s">
        <v>6</v>
      </c>
      <c r="O15" s="164"/>
      <c r="P15" s="165" t="s">
        <v>18</v>
      </c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  <c r="AL15" s="167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4"/>
      <c r="BX15" s="54"/>
      <c r="BY15" s="54"/>
      <c r="BZ15" s="54"/>
      <c r="CA15" s="54"/>
      <c r="CB15" s="54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</row>
    <row r="16" spans="1:115" s="52" customFormat="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63" t="s">
        <v>7</v>
      </c>
      <c r="O16" s="164"/>
      <c r="P16" s="165" t="s">
        <v>31</v>
      </c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6"/>
      <c r="AL16" s="167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54"/>
      <c r="BX16" s="54"/>
      <c r="BY16" s="54"/>
      <c r="BZ16" s="54"/>
      <c r="CA16" s="54"/>
      <c r="CB16" s="54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</row>
    <row r="17" spans="14:38" ht="15" customHeight="1">
      <c r="N17" s="163" t="s">
        <v>8</v>
      </c>
      <c r="O17" s="164"/>
      <c r="P17" s="165" t="s">
        <v>32</v>
      </c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  <c r="AL17" s="167"/>
    </row>
    <row r="18" spans="14:38" ht="15" customHeight="1">
      <c r="N18" s="163" t="s">
        <v>9</v>
      </c>
      <c r="O18" s="164"/>
      <c r="P18" s="165" t="s">
        <v>33</v>
      </c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6"/>
      <c r="AL18" s="167"/>
    </row>
    <row r="19" spans="14:38" ht="15" customHeight="1" thickBot="1">
      <c r="N19" s="168" t="s">
        <v>10</v>
      </c>
      <c r="O19" s="169"/>
      <c r="P19" s="170" t="s">
        <v>34</v>
      </c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1"/>
      <c r="AL19" s="172"/>
    </row>
    <row r="20" ht="15" customHeight="1"/>
    <row r="21" ht="15" customHeight="1">
      <c r="B21" s="57" t="s">
        <v>28</v>
      </c>
    </row>
    <row r="22" ht="15" customHeight="1" thickBot="1"/>
    <row r="23" spans="2:116" s="11" customFormat="1" ht="16.5" customHeight="1" thickBot="1">
      <c r="B23" s="173" t="s">
        <v>11</v>
      </c>
      <c r="C23" s="174"/>
      <c r="D23" s="175"/>
      <c r="E23" s="176"/>
      <c r="F23" s="177"/>
      <c r="G23" s="175"/>
      <c r="H23" s="176"/>
      <c r="I23" s="177"/>
      <c r="J23" s="175" t="s">
        <v>12</v>
      </c>
      <c r="K23" s="176"/>
      <c r="L23" s="176"/>
      <c r="M23" s="176"/>
      <c r="N23" s="177"/>
      <c r="O23" s="175" t="s">
        <v>13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7"/>
      <c r="AW23" s="175" t="s">
        <v>16</v>
      </c>
      <c r="AX23" s="176"/>
      <c r="AY23" s="176"/>
      <c r="AZ23" s="176"/>
      <c r="BA23" s="177"/>
      <c r="BB23" s="178"/>
      <c r="BC23" s="179"/>
      <c r="BD23" s="58"/>
      <c r="BE23" s="59"/>
      <c r="BF23" s="60" t="s">
        <v>36</v>
      </c>
      <c r="BG23" s="61"/>
      <c r="BH23" s="61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58"/>
    </row>
    <row r="24" spans="2:115" s="13" customFormat="1" ht="18" customHeight="1">
      <c r="B24" s="180">
        <v>1</v>
      </c>
      <c r="C24" s="181"/>
      <c r="D24" s="181"/>
      <c r="E24" s="181"/>
      <c r="F24" s="181"/>
      <c r="G24" s="181"/>
      <c r="H24" s="181"/>
      <c r="I24" s="181"/>
      <c r="J24" s="182">
        <f>$H$10</f>
        <v>0.5833333333333334</v>
      </c>
      <c r="K24" s="182"/>
      <c r="L24" s="182"/>
      <c r="M24" s="182"/>
      <c r="N24" s="183"/>
      <c r="O24" s="184" t="str">
        <f>P15</f>
        <v>A1</v>
      </c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4" t="s">
        <v>15</v>
      </c>
      <c r="AF24" s="185" t="str">
        <f>P16</f>
        <v>B1</v>
      </c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6"/>
      <c r="AW24" s="187"/>
      <c r="AX24" s="188"/>
      <c r="AY24" s="14" t="s">
        <v>14</v>
      </c>
      <c r="AZ24" s="188"/>
      <c r="BA24" s="189"/>
      <c r="BB24" s="190"/>
      <c r="BC24" s="191"/>
      <c r="BE24" s="59"/>
      <c r="BF24" s="65" t="str">
        <f>IF(ISBLANK(AW24),"0",IF(AW24&gt;AZ24,3,IF(AW24=AZ24,1,0)))</f>
        <v>0</v>
      </c>
      <c r="BG24" s="65" t="s">
        <v>14</v>
      </c>
      <c r="BH24" s="65" t="str">
        <f>IF(ISBLANK(AZ24),"0",IF(AZ24&gt;AW24,3,IF(AZ24=AW24,1,0)))</f>
        <v>0</v>
      </c>
      <c r="BI24" s="59"/>
      <c r="BJ24" s="59"/>
      <c r="BK24" s="59"/>
      <c r="BL24" s="59"/>
      <c r="BM24" s="66" t="str">
        <f>$P$15</f>
        <v>A1</v>
      </c>
      <c r="BN24" s="67">
        <f>COUNT($BF$24,$BH$26,$BF$29,$BH$32)</f>
        <v>0</v>
      </c>
      <c r="BO24" s="67">
        <f>SUM($BF$24+$BH$26+$BF$29+$BH$32)</f>
        <v>0</v>
      </c>
      <c r="BP24" s="67">
        <f>SUM($AW$24+$AZ$26+$AW$29+$AZ$32)</f>
        <v>0</v>
      </c>
      <c r="BQ24" s="68" t="s">
        <v>14</v>
      </c>
      <c r="BR24" s="67">
        <f>SUM($AZ$24+$AW$26+$AZ$29+$AW$32)</f>
        <v>0</v>
      </c>
      <c r="BS24" s="67">
        <f>SUM(BP24-BR24)</f>
        <v>0</v>
      </c>
      <c r="BT24" s="59"/>
      <c r="BU24" s="59"/>
      <c r="BV24" s="62"/>
      <c r="BW24" s="62"/>
      <c r="BX24" s="62"/>
      <c r="BY24" s="62"/>
      <c r="BZ24" s="62"/>
      <c r="CA24" s="62"/>
      <c r="CB24" s="62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</row>
    <row r="25" spans="2:116" s="11" customFormat="1" ht="18" customHeight="1" thickBot="1">
      <c r="B25" s="192">
        <v>2</v>
      </c>
      <c r="C25" s="193"/>
      <c r="D25" s="193"/>
      <c r="E25" s="193"/>
      <c r="F25" s="193"/>
      <c r="G25" s="193"/>
      <c r="H25" s="193"/>
      <c r="I25" s="193"/>
      <c r="J25" s="194">
        <f>J24+$X$10+$AL$10</f>
        <v>0.5909722222222222</v>
      </c>
      <c r="K25" s="194"/>
      <c r="L25" s="194"/>
      <c r="M25" s="194"/>
      <c r="N25" s="195"/>
      <c r="O25" s="196" t="str">
        <f>P17</f>
        <v>C1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6" t="s">
        <v>15</v>
      </c>
      <c r="AF25" s="197" t="str">
        <f>P18</f>
        <v>D1</v>
      </c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8"/>
      <c r="AW25" s="199"/>
      <c r="AX25" s="200"/>
      <c r="AY25" s="16" t="s">
        <v>14</v>
      </c>
      <c r="AZ25" s="200"/>
      <c r="BA25" s="201"/>
      <c r="BB25" s="202"/>
      <c r="BC25" s="203"/>
      <c r="BD25" s="58"/>
      <c r="BE25" s="59"/>
      <c r="BF25" s="65" t="str">
        <f aca="true" t="shared" si="0" ref="BF25:BF33">IF(ISBLANK(AW25),"0",IF(AW25&gt;AZ25,3,IF(AW25=AZ25,1,0)))</f>
        <v>0</v>
      </c>
      <c r="BG25" s="65" t="s">
        <v>14</v>
      </c>
      <c r="BH25" s="65" t="str">
        <f aca="true" t="shared" si="1" ref="BH25:BH33">IF(ISBLANK(AZ25),"0",IF(AZ25&gt;AW25,3,IF(AZ25=AW25,1,0)))</f>
        <v>0</v>
      </c>
      <c r="BI25" s="59"/>
      <c r="BJ25" s="59"/>
      <c r="BK25" s="59"/>
      <c r="BL25" s="59"/>
      <c r="BM25" s="70" t="str">
        <f>$P$16</f>
        <v>B1</v>
      </c>
      <c r="BN25" s="67">
        <f>COUNT($BH$24,$BF$27,$BF$30,$BH$33)</f>
        <v>0</v>
      </c>
      <c r="BO25" s="67">
        <f>SUM($BH$24+$BF$27+$BF$30+$BH$33)</f>
        <v>0</v>
      </c>
      <c r="BP25" s="67">
        <f>SUM($AZ$24+$AW$27+$AW$30+$AZ$33)</f>
        <v>0</v>
      </c>
      <c r="BQ25" s="68" t="s">
        <v>14</v>
      </c>
      <c r="BR25" s="67">
        <f>SUM($AW$24+$AZ$27+$AZ$30+$AW$33)</f>
        <v>0</v>
      </c>
      <c r="BS25" s="67">
        <f>SUM(BP25-BR25)</f>
        <v>0</v>
      </c>
      <c r="BT25" s="59"/>
      <c r="BU25" s="59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58"/>
    </row>
    <row r="26" spans="2:116" s="11" customFormat="1" ht="18" customHeight="1">
      <c r="B26" s="180">
        <v>3</v>
      </c>
      <c r="C26" s="181"/>
      <c r="D26" s="181"/>
      <c r="E26" s="181"/>
      <c r="F26" s="181"/>
      <c r="G26" s="181"/>
      <c r="H26" s="181"/>
      <c r="I26" s="181"/>
      <c r="J26" s="204">
        <f aca="true" t="shared" si="2" ref="J26:J38">J25+$X$10+$AL$10</f>
        <v>0.5986111111111111</v>
      </c>
      <c r="K26" s="204"/>
      <c r="L26" s="204"/>
      <c r="M26" s="204"/>
      <c r="N26" s="204"/>
      <c r="O26" s="184" t="str">
        <f>P19</f>
        <v>E1</v>
      </c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4" t="s">
        <v>15</v>
      </c>
      <c r="AF26" s="185" t="str">
        <f>P15</f>
        <v>A1</v>
      </c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6"/>
      <c r="AW26" s="187"/>
      <c r="AX26" s="188"/>
      <c r="AY26" s="14" t="s">
        <v>14</v>
      </c>
      <c r="AZ26" s="188"/>
      <c r="BA26" s="189"/>
      <c r="BB26" s="190"/>
      <c r="BC26" s="191"/>
      <c r="BD26" s="58"/>
      <c r="BE26" s="59"/>
      <c r="BF26" s="65" t="str">
        <f t="shared" si="0"/>
        <v>0</v>
      </c>
      <c r="BG26" s="65" t="s">
        <v>14</v>
      </c>
      <c r="BH26" s="65" t="str">
        <f t="shared" si="1"/>
        <v>0</v>
      </c>
      <c r="BI26" s="59"/>
      <c r="BJ26" s="59"/>
      <c r="BK26" s="59"/>
      <c r="BL26" s="59"/>
      <c r="BM26" s="70" t="str">
        <f>$P$17</f>
        <v>C1</v>
      </c>
      <c r="BN26" s="67">
        <f>COUNT($BF$25,$BH$27,$BH$29,$BF$31)</f>
        <v>0</v>
      </c>
      <c r="BO26" s="67">
        <f>SUM($BF$25+$BH$27+$BH$29+$BF$31)</f>
        <v>0</v>
      </c>
      <c r="BP26" s="67">
        <f>SUM($AW$25+$AZ$27+$AZ$29+$AW$31)</f>
        <v>0</v>
      </c>
      <c r="BQ26" s="68" t="s">
        <v>14</v>
      </c>
      <c r="BR26" s="67">
        <f>SUM($AZ$25+$AW$27+$AW$29+$AZ$31)</f>
        <v>0</v>
      </c>
      <c r="BS26" s="67">
        <f>SUM(BP26-BR26)</f>
        <v>0</v>
      </c>
      <c r="BT26" s="59"/>
      <c r="BU26" s="59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58"/>
    </row>
    <row r="27" spans="2:116" s="11" customFormat="1" ht="18" customHeight="1" thickBot="1">
      <c r="B27" s="192">
        <v>4</v>
      </c>
      <c r="C27" s="193"/>
      <c r="D27" s="193"/>
      <c r="E27" s="193"/>
      <c r="F27" s="193"/>
      <c r="G27" s="193"/>
      <c r="H27" s="193"/>
      <c r="I27" s="193"/>
      <c r="J27" s="194">
        <f t="shared" si="2"/>
        <v>0.60625</v>
      </c>
      <c r="K27" s="194"/>
      <c r="L27" s="194"/>
      <c r="M27" s="194"/>
      <c r="N27" s="195"/>
      <c r="O27" s="196" t="str">
        <f>P16</f>
        <v>B1</v>
      </c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6" t="s">
        <v>15</v>
      </c>
      <c r="AF27" s="197" t="str">
        <f>P17</f>
        <v>C1</v>
      </c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8"/>
      <c r="AW27" s="199"/>
      <c r="AX27" s="200"/>
      <c r="AY27" s="16" t="s">
        <v>14</v>
      </c>
      <c r="AZ27" s="200"/>
      <c r="BA27" s="201"/>
      <c r="BB27" s="202"/>
      <c r="BC27" s="203"/>
      <c r="BD27" s="58"/>
      <c r="BE27" s="59"/>
      <c r="BF27" s="65" t="str">
        <f t="shared" si="0"/>
        <v>0</v>
      </c>
      <c r="BG27" s="65" t="s">
        <v>14</v>
      </c>
      <c r="BH27" s="65" t="str">
        <f t="shared" si="1"/>
        <v>0</v>
      </c>
      <c r="BI27" s="59"/>
      <c r="BJ27" s="59"/>
      <c r="BK27" s="59"/>
      <c r="BL27" s="59"/>
      <c r="BM27" s="70" t="str">
        <f>$P$18</f>
        <v>D1</v>
      </c>
      <c r="BN27" s="67">
        <f>COUNT($BH$25,$BF$28,$BH$30,$BF$32)</f>
        <v>0</v>
      </c>
      <c r="BO27" s="67">
        <f>SUM($BH$25+$BF$28+$BH$30+$BF$32)</f>
        <v>0</v>
      </c>
      <c r="BP27" s="67">
        <f>SUM($AZ$25+$AW$28+$AZ$30+$AW$32)</f>
        <v>0</v>
      </c>
      <c r="BQ27" s="68" t="s">
        <v>14</v>
      </c>
      <c r="BR27" s="67">
        <f>SUM($AW$25+$AZ$28+$AW$30+$AZ$32)</f>
        <v>0</v>
      </c>
      <c r="BS27" s="67">
        <f>SUM(BP27-BR27)</f>
        <v>0</v>
      </c>
      <c r="BT27" s="59"/>
      <c r="BU27" s="59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58"/>
    </row>
    <row r="28" spans="2:116" s="11" customFormat="1" ht="18" customHeight="1">
      <c r="B28" s="180">
        <v>5</v>
      </c>
      <c r="C28" s="181"/>
      <c r="D28" s="181"/>
      <c r="E28" s="181"/>
      <c r="F28" s="181"/>
      <c r="G28" s="181"/>
      <c r="H28" s="181"/>
      <c r="I28" s="181"/>
      <c r="J28" s="204">
        <f t="shared" si="2"/>
        <v>0.6138888888888888</v>
      </c>
      <c r="K28" s="204"/>
      <c r="L28" s="204"/>
      <c r="M28" s="204"/>
      <c r="N28" s="204"/>
      <c r="O28" s="184" t="str">
        <f>P18</f>
        <v>D1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4" t="s">
        <v>15</v>
      </c>
      <c r="AF28" s="185" t="str">
        <f>P19</f>
        <v>E1</v>
      </c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6"/>
      <c r="AW28" s="187"/>
      <c r="AX28" s="188"/>
      <c r="AY28" s="14" t="s">
        <v>14</v>
      </c>
      <c r="AZ28" s="188"/>
      <c r="BA28" s="189"/>
      <c r="BB28" s="190"/>
      <c r="BC28" s="191"/>
      <c r="BD28" s="58"/>
      <c r="BE28" s="59"/>
      <c r="BF28" s="65" t="str">
        <f t="shared" si="0"/>
        <v>0</v>
      </c>
      <c r="BG28" s="65" t="s">
        <v>14</v>
      </c>
      <c r="BH28" s="65" t="str">
        <f t="shared" si="1"/>
        <v>0</v>
      </c>
      <c r="BI28" s="59"/>
      <c r="BJ28" s="59"/>
      <c r="BK28" s="59"/>
      <c r="BL28" s="59"/>
      <c r="BM28" s="70" t="str">
        <f>$P$19</f>
        <v>E1</v>
      </c>
      <c r="BN28" s="67">
        <f>COUNT($BF$26,$BH$28,$BH$31,$BF$33)</f>
        <v>0</v>
      </c>
      <c r="BO28" s="67">
        <f>SUM($BF$26+$BH$28+$BH$31+$BF$33)</f>
        <v>0</v>
      </c>
      <c r="BP28" s="67">
        <f>SUM($AW$26+$AZ$28+$AZ$31+$AW$33)</f>
        <v>0</v>
      </c>
      <c r="BQ28" s="68" t="s">
        <v>14</v>
      </c>
      <c r="BR28" s="67">
        <f>SUM($AZ$26+$AW$28+$AW$31+$AZ$33)</f>
        <v>0</v>
      </c>
      <c r="BS28" s="67">
        <f>SUM(BP28-BR28)</f>
        <v>0</v>
      </c>
      <c r="BT28" s="59"/>
      <c r="BU28" s="59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58"/>
    </row>
    <row r="29" spans="2:116" s="11" customFormat="1" ht="18" customHeight="1" thickBot="1">
      <c r="B29" s="192">
        <v>6</v>
      </c>
      <c r="C29" s="193"/>
      <c r="D29" s="193"/>
      <c r="E29" s="193"/>
      <c r="F29" s="193"/>
      <c r="G29" s="193"/>
      <c r="H29" s="193"/>
      <c r="I29" s="193"/>
      <c r="J29" s="194">
        <f t="shared" si="2"/>
        <v>0.6215277777777777</v>
      </c>
      <c r="K29" s="194"/>
      <c r="L29" s="194"/>
      <c r="M29" s="194"/>
      <c r="N29" s="195"/>
      <c r="O29" s="196" t="str">
        <f>P15</f>
        <v>A1</v>
      </c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6" t="s">
        <v>15</v>
      </c>
      <c r="AF29" s="197" t="str">
        <f>P17</f>
        <v>C1</v>
      </c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8"/>
      <c r="AW29" s="199"/>
      <c r="AX29" s="200"/>
      <c r="AY29" s="16" t="s">
        <v>14</v>
      </c>
      <c r="AZ29" s="200"/>
      <c r="BA29" s="201"/>
      <c r="BB29" s="202"/>
      <c r="BC29" s="203"/>
      <c r="BD29" s="58"/>
      <c r="BE29" s="59"/>
      <c r="BF29" s="65" t="str">
        <f t="shared" si="0"/>
        <v>0</v>
      </c>
      <c r="BG29" s="65" t="s">
        <v>14</v>
      </c>
      <c r="BH29" s="65" t="str">
        <f t="shared" si="1"/>
        <v>0</v>
      </c>
      <c r="BI29" s="59"/>
      <c r="BJ29" s="59"/>
      <c r="BK29" s="53"/>
      <c r="BL29" s="53"/>
      <c r="BM29" s="53"/>
      <c r="BN29" s="53"/>
      <c r="BO29" s="53"/>
      <c r="BP29" s="53"/>
      <c r="BQ29" s="53"/>
      <c r="BR29" s="53"/>
      <c r="BS29" s="53"/>
      <c r="BT29" s="59"/>
      <c r="BU29" s="59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58"/>
    </row>
    <row r="30" spans="2:116" s="11" customFormat="1" ht="18" customHeight="1">
      <c r="B30" s="180">
        <v>7</v>
      </c>
      <c r="C30" s="181"/>
      <c r="D30" s="181"/>
      <c r="E30" s="181"/>
      <c r="F30" s="181"/>
      <c r="G30" s="181"/>
      <c r="H30" s="181"/>
      <c r="I30" s="181"/>
      <c r="J30" s="204">
        <f t="shared" si="2"/>
        <v>0.6291666666666665</v>
      </c>
      <c r="K30" s="204"/>
      <c r="L30" s="204"/>
      <c r="M30" s="204"/>
      <c r="N30" s="204"/>
      <c r="O30" s="184" t="str">
        <f>P16</f>
        <v>B1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4" t="s">
        <v>15</v>
      </c>
      <c r="AF30" s="185" t="str">
        <f>P18</f>
        <v>D1</v>
      </c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6"/>
      <c r="AW30" s="187"/>
      <c r="AX30" s="188"/>
      <c r="AY30" s="14" t="s">
        <v>14</v>
      </c>
      <c r="AZ30" s="188"/>
      <c r="BA30" s="189"/>
      <c r="BB30" s="190"/>
      <c r="BC30" s="191"/>
      <c r="BD30" s="71"/>
      <c r="BE30" s="59"/>
      <c r="BF30" s="65" t="str">
        <f t="shared" si="0"/>
        <v>0</v>
      </c>
      <c r="BG30" s="65" t="s">
        <v>14</v>
      </c>
      <c r="BH30" s="65" t="str">
        <f t="shared" si="1"/>
        <v>0</v>
      </c>
      <c r="BI30" s="59"/>
      <c r="BJ30" s="59"/>
      <c r="BK30" s="72"/>
      <c r="BL30" s="72"/>
      <c r="BM30" s="63"/>
      <c r="BN30" s="63"/>
      <c r="BO30" s="63"/>
      <c r="BP30" s="63"/>
      <c r="BQ30" s="63"/>
      <c r="BR30" s="63"/>
      <c r="BS30" s="67"/>
      <c r="BT30" s="59"/>
      <c r="BU30" s="59"/>
      <c r="BV30" s="62"/>
      <c r="BW30" s="62"/>
      <c r="BX30" s="62"/>
      <c r="BY30" s="62"/>
      <c r="BZ30" s="62"/>
      <c r="CA30" s="62"/>
      <c r="CB30" s="62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58"/>
    </row>
    <row r="31" spans="2:116" s="11" customFormat="1" ht="18" customHeight="1" thickBot="1">
      <c r="B31" s="192">
        <v>8</v>
      </c>
      <c r="C31" s="193"/>
      <c r="D31" s="193"/>
      <c r="E31" s="193"/>
      <c r="F31" s="193"/>
      <c r="G31" s="193"/>
      <c r="H31" s="193"/>
      <c r="I31" s="193"/>
      <c r="J31" s="194">
        <f t="shared" si="2"/>
        <v>0.6368055555555554</v>
      </c>
      <c r="K31" s="194"/>
      <c r="L31" s="194"/>
      <c r="M31" s="194"/>
      <c r="N31" s="195"/>
      <c r="O31" s="196" t="str">
        <f>P17</f>
        <v>C1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6" t="s">
        <v>15</v>
      </c>
      <c r="AF31" s="197" t="str">
        <f>P19</f>
        <v>E1</v>
      </c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8"/>
      <c r="AW31" s="199"/>
      <c r="AX31" s="200"/>
      <c r="AY31" s="16" t="s">
        <v>14</v>
      </c>
      <c r="AZ31" s="200"/>
      <c r="BA31" s="201"/>
      <c r="BB31" s="202"/>
      <c r="BC31" s="203"/>
      <c r="BD31" s="71"/>
      <c r="BE31" s="59"/>
      <c r="BF31" s="65" t="str">
        <f t="shared" si="0"/>
        <v>0</v>
      </c>
      <c r="BG31" s="65" t="s">
        <v>14</v>
      </c>
      <c r="BH31" s="65" t="str">
        <f t="shared" si="1"/>
        <v>0</v>
      </c>
      <c r="BI31" s="59"/>
      <c r="BJ31" s="59"/>
      <c r="BK31" s="72"/>
      <c r="BL31" s="72"/>
      <c r="BM31" s="63"/>
      <c r="BN31" s="63"/>
      <c r="BO31" s="63"/>
      <c r="BP31" s="63"/>
      <c r="BQ31" s="63"/>
      <c r="BR31" s="63"/>
      <c r="BS31" s="67"/>
      <c r="BT31" s="59"/>
      <c r="BU31" s="59"/>
      <c r="BV31" s="62"/>
      <c r="BW31" s="62"/>
      <c r="BX31" s="62"/>
      <c r="BY31" s="62"/>
      <c r="BZ31" s="62"/>
      <c r="CA31" s="62"/>
      <c r="CB31" s="62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58"/>
    </row>
    <row r="32" spans="2:116" s="11" customFormat="1" ht="18" customHeight="1">
      <c r="B32" s="180">
        <v>9</v>
      </c>
      <c r="C32" s="181"/>
      <c r="D32" s="181"/>
      <c r="E32" s="181"/>
      <c r="F32" s="181"/>
      <c r="G32" s="181"/>
      <c r="H32" s="181"/>
      <c r="I32" s="181"/>
      <c r="J32" s="204">
        <f t="shared" si="2"/>
        <v>0.6444444444444443</v>
      </c>
      <c r="K32" s="204"/>
      <c r="L32" s="204"/>
      <c r="M32" s="204"/>
      <c r="N32" s="204"/>
      <c r="O32" s="184" t="str">
        <f>P18</f>
        <v>D1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4" t="s">
        <v>15</v>
      </c>
      <c r="AF32" s="185" t="str">
        <f>P15</f>
        <v>A1</v>
      </c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6"/>
      <c r="AW32" s="187"/>
      <c r="AX32" s="188"/>
      <c r="AY32" s="14" t="s">
        <v>14</v>
      </c>
      <c r="AZ32" s="188"/>
      <c r="BA32" s="189"/>
      <c r="BB32" s="190"/>
      <c r="BC32" s="191"/>
      <c r="BD32" s="71"/>
      <c r="BE32" s="59"/>
      <c r="BF32" s="65" t="str">
        <f t="shared" si="0"/>
        <v>0</v>
      </c>
      <c r="BG32" s="65" t="s">
        <v>14</v>
      </c>
      <c r="BH32" s="65" t="str">
        <f t="shared" si="1"/>
        <v>0</v>
      </c>
      <c r="BI32" s="59"/>
      <c r="BJ32" s="59"/>
      <c r="BK32" s="72"/>
      <c r="BL32" s="72"/>
      <c r="BM32" s="63"/>
      <c r="BN32" s="63"/>
      <c r="BO32" s="63"/>
      <c r="BP32" s="63"/>
      <c r="BQ32" s="63"/>
      <c r="BR32" s="63"/>
      <c r="BS32" s="67"/>
      <c r="BT32" s="59"/>
      <c r="BU32" s="59"/>
      <c r="BV32" s="62"/>
      <c r="BW32" s="62"/>
      <c r="BX32" s="62"/>
      <c r="BY32" s="62"/>
      <c r="BZ32" s="62"/>
      <c r="CA32" s="62"/>
      <c r="CB32" s="62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58"/>
    </row>
    <row r="33" spans="2:116" s="11" customFormat="1" ht="18" customHeight="1" thickBot="1">
      <c r="B33" s="192">
        <v>10</v>
      </c>
      <c r="C33" s="193"/>
      <c r="D33" s="193"/>
      <c r="E33" s="193"/>
      <c r="F33" s="193"/>
      <c r="G33" s="193"/>
      <c r="H33" s="193"/>
      <c r="I33" s="193"/>
      <c r="J33" s="194">
        <f t="shared" si="2"/>
        <v>0.6520833333333331</v>
      </c>
      <c r="K33" s="194"/>
      <c r="L33" s="194"/>
      <c r="M33" s="194"/>
      <c r="N33" s="195"/>
      <c r="O33" s="196" t="str">
        <f>P19</f>
        <v>E1</v>
      </c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6" t="s">
        <v>15</v>
      </c>
      <c r="AF33" s="197" t="str">
        <f>P16</f>
        <v>B1</v>
      </c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8"/>
      <c r="AW33" s="199"/>
      <c r="AX33" s="200"/>
      <c r="AY33" s="16" t="s">
        <v>14</v>
      </c>
      <c r="AZ33" s="200"/>
      <c r="BA33" s="201"/>
      <c r="BB33" s="202"/>
      <c r="BC33" s="203"/>
      <c r="BD33" s="71"/>
      <c r="BE33" s="59"/>
      <c r="BF33" s="65" t="str">
        <f t="shared" si="0"/>
        <v>0</v>
      </c>
      <c r="BG33" s="65" t="s">
        <v>14</v>
      </c>
      <c r="BH33" s="65" t="str">
        <f t="shared" si="1"/>
        <v>0</v>
      </c>
      <c r="BI33" s="59"/>
      <c r="BJ33" s="59"/>
      <c r="BK33" s="72"/>
      <c r="BL33" s="72"/>
      <c r="BM33" s="63"/>
      <c r="BN33" s="63"/>
      <c r="BO33" s="63"/>
      <c r="BP33" s="63"/>
      <c r="BQ33" s="63"/>
      <c r="BR33" s="63"/>
      <c r="BS33" s="67"/>
      <c r="BT33" s="59"/>
      <c r="BU33" s="59"/>
      <c r="BV33" s="62"/>
      <c r="BW33" s="62"/>
      <c r="BX33" s="62"/>
      <c r="BY33" s="62"/>
      <c r="BZ33" s="62"/>
      <c r="CA33" s="62"/>
      <c r="CB33" s="62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58"/>
    </row>
    <row r="34" spans="2:55" ht="18" customHeight="1">
      <c r="B34" s="180">
        <v>11</v>
      </c>
      <c r="C34" s="181"/>
      <c r="D34" s="181"/>
      <c r="E34" s="181"/>
      <c r="F34" s="181"/>
      <c r="G34" s="181"/>
      <c r="H34" s="181"/>
      <c r="I34" s="181"/>
      <c r="J34" s="204">
        <f t="shared" si="2"/>
        <v>0.659722222222222</v>
      </c>
      <c r="K34" s="204"/>
      <c r="L34" s="204"/>
      <c r="M34" s="204"/>
      <c r="N34" s="204"/>
      <c r="O34" s="184" t="str">
        <f>P18</f>
        <v>D1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4" t="s">
        <v>15</v>
      </c>
      <c r="AF34" s="185" t="str">
        <f>P17</f>
        <v>C1</v>
      </c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6"/>
      <c r="AW34" s="187"/>
      <c r="AX34" s="188"/>
      <c r="AY34" s="14" t="s">
        <v>14</v>
      </c>
      <c r="AZ34" s="188"/>
      <c r="BA34" s="189"/>
      <c r="BB34" s="190"/>
      <c r="BC34" s="191"/>
    </row>
    <row r="35" spans="2:55" ht="18" customHeight="1" thickBot="1">
      <c r="B35" s="192">
        <v>12</v>
      </c>
      <c r="C35" s="193"/>
      <c r="D35" s="193"/>
      <c r="E35" s="193"/>
      <c r="F35" s="193"/>
      <c r="G35" s="193"/>
      <c r="H35" s="193"/>
      <c r="I35" s="193"/>
      <c r="J35" s="194">
        <f t="shared" si="2"/>
        <v>0.6673611111111108</v>
      </c>
      <c r="K35" s="194"/>
      <c r="L35" s="194"/>
      <c r="M35" s="194"/>
      <c r="N35" s="195"/>
      <c r="O35" s="196" t="str">
        <f>P15</f>
        <v>A1</v>
      </c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6" t="s">
        <v>15</v>
      </c>
      <c r="AF35" s="197" t="str">
        <f>P19</f>
        <v>E1</v>
      </c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8"/>
      <c r="AW35" s="199"/>
      <c r="AX35" s="200"/>
      <c r="AY35" s="16" t="s">
        <v>14</v>
      </c>
      <c r="AZ35" s="200"/>
      <c r="BA35" s="201"/>
      <c r="BB35" s="202"/>
      <c r="BC35" s="203"/>
    </row>
    <row r="36" spans="2:55" ht="18" customHeight="1">
      <c r="B36" s="180">
        <v>13</v>
      </c>
      <c r="C36" s="181"/>
      <c r="D36" s="181"/>
      <c r="E36" s="181"/>
      <c r="F36" s="181"/>
      <c r="G36" s="181"/>
      <c r="H36" s="181"/>
      <c r="I36" s="181"/>
      <c r="J36" s="204">
        <f t="shared" si="2"/>
        <v>0.6749999999999997</v>
      </c>
      <c r="K36" s="204"/>
      <c r="L36" s="204"/>
      <c r="M36" s="204"/>
      <c r="N36" s="204"/>
      <c r="O36" s="184" t="str">
        <f>P17</f>
        <v>C1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4" t="s">
        <v>15</v>
      </c>
      <c r="AF36" s="185" t="str">
        <f>P16</f>
        <v>B1</v>
      </c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6"/>
      <c r="AW36" s="187"/>
      <c r="AX36" s="188"/>
      <c r="AY36" s="14" t="s">
        <v>14</v>
      </c>
      <c r="AZ36" s="188"/>
      <c r="BA36" s="189"/>
      <c r="BB36" s="190"/>
      <c r="BC36" s="191"/>
    </row>
    <row r="37" spans="2:55" ht="18" customHeight="1" thickBot="1">
      <c r="B37" s="192">
        <v>14</v>
      </c>
      <c r="C37" s="193"/>
      <c r="D37" s="193"/>
      <c r="E37" s="193"/>
      <c r="F37" s="193"/>
      <c r="G37" s="193"/>
      <c r="H37" s="193"/>
      <c r="I37" s="193"/>
      <c r="J37" s="194">
        <f t="shared" si="2"/>
        <v>0.6826388888888886</v>
      </c>
      <c r="K37" s="194"/>
      <c r="L37" s="194"/>
      <c r="M37" s="194"/>
      <c r="N37" s="195"/>
      <c r="O37" s="196" t="str">
        <f>P19</f>
        <v>E1</v>
      </c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6" t="s">
        <v>15</v>
      </c>
      <c r="AF37" s="197" t="str">
        <f>P18</f>
        <v>D1</v>
      </c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8"/>
      <c r="AW37" s="199"/>
      <c r="AX37" s="200"/>
      <c r="AY37" s="16" t="s">
        <v>14</v>
      </c>
      <c r="AZ37" s="200"/>
      <c r="BA37" s="201"/>
      <c r="BB37" s="202"/>
      <c r="BC37" s="203"/>
    </row>
    <row r="38" spans="2:55" ht="18" customHeight="1" thickBot="1">
      <c r="B38" s="192">
        <v>15</v>
      </c>
      <c r="C38" s="193"/>
      <c r="D38" s="193"/>
      <c r="E38" s="193"/>
      <c r="F38" s="193"/>
      <c r="G38" s="193"/>
      <c r="H38" s="193"/>
      <c r="I38" s="193"/>
      <c r="J38" s="194">
        <f t="shared" si="2"/>
        <v>0.6902777777777774</v>
      </c>
      <c r="K38" s="194"/>
      <c r="L38" s="194"/>
      <c r="M38" s="194"/>
      <c r="N38" s="195"/>
      <c r="O38" s="196" t="str">
        <f>P16</f>
        <v>B1</v>
      </c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6" t="s">
        <v>15</v>
      </c>
      <c r="AF38" s="197" t="str">
        <f>P15</f>
        <v>A1</v>
      </c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8"/>
      <c r="AW38" s="199"/>
      <c r="AX38" s="200"/>
      <c r="AY38" s="16" t="s">
        <v>14</v>
      </c>
      <c r="AZ38" s="200"/>
      <c r="BA38" s="201"/>
      <c r="BB38" s="202"/>
      <c r="BC38" s="203"/>
    </row>
    <row r="41" spans="2:30" ht="15">
      <c r="B41" s="35"/>
      <c r="C41" s="35" t="s">
        <v>39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56" s="3" customFormat="1" ht="14.25">
      <c r="C42" s="36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BC42" s="22"/>
      <c r="BD42" s="22"/>
    </row>
    <row r="43" spans="2:38" ht="14.25">
      <c r="B43" s="36"/>
      <c r="C43" s="36" t="s">
        <v>37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"/>
      <c r="AF43" s="3"/>
      <c r="AG43" s="3"/>
      <c r="AH43" s="3"/>
      <c r="AI43" s="3"/>
      <c r="AJ43" s="3"/>
      <c r="AK43" s="3"/>
      <c r="AL43" s="3"/>
    </row>
    <row r="44" spans="2:38" ht="14.25">
      <c r="B44" s="36"/>
      <c r="C44" s="36" t="s">
        <v>38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"/>
      <c r="AF44" s="3"/>
      <c r="AG44" s="3"/>
      <c r="AH44" s="3"/>
      <c r="AI44" s="3"/>
      <c r="AJ44" s="3"/>
      <c r="AK44" s="3"/>
      <c r="AL44" s="3"/>
    </row>
    <row r="45" spans="2:38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"/>
      <c r="AF45" s="3"/>
      <c r="AG45" s="3"/>
      <c r="AH45" s="3"/>
      <c r="AI45" s="3"/>
      <c r="AJ45" s="3"/>
      <c r="AK45" s="3"/>
      <c r="AL45" s="3"/>
    </row>
    <row r="46" spans="2:30" ht="1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</sheetData>
  <sheetProtection password="CC8E" sheet="1" selectLockedCells="1"/>
  <mergeCells count="171">
    <mergeCell ref="AW38:AX38"/>
    <mergeCell ref="AZ38:BA38"/>
    <mergeCell ref="BB38:BC38"/>
    <mergeCell ref="T2:AM2"/>
    <mergeCell ref="T3:AM3"/>
    <mergeCell ref="B38:C38"/>
    <mergeCell ref="D38:F38"/>
    <mergeCell ref="G38:I38"/>
    <mergeCell ref="J38:N38"/>
    <mergeCell ref="O38:AD38"/>
    <mergeCell ref="AF38:AV38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3:AX33"/>
    <mergeCell ref="AZ33:BA33"/>
    <mergeCell ref="BB33:BC33"/>
    <mergeCell ref="AW35:AX35"/>
    <mergeCell ref="B34:C34"/>
    <mergeCell ref="D34:F34"/>
    <mergeCell ref="G34:I34"/>
    <mergeCell ref="J34:N34"/>
    <mergeCell ref="O34:AD34"/>
    <mergeCell ref="AF34:AV34"/>
    <mergeCell ref="B33:C33"/>
    <mergeCell ref="D33:F33"/>
    <mergeCell ref="G33:I33"/>
    <mergeCell ref="J33:N33"/>
    <mergeCell ref="O33:AD33"/>
    <mergeCell ref="AF33:AV33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B29:C29"/>
    <mergeCell ref="D29:F29"/>
    <mergeCell ref="G29:I29"/>
    <mergeCell ref="J29:N29"/>
    <mergeCell ref="O29:AD29"/>
    <mergeCell ref="AF29:AV29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B25:C25"/>
    <mergeCell ref="D25:F25"/>
    <mergeCell ref="G25:I25"/>
    <mergeCell ref="J25:N25"/>
    <mergeCell ref="O25:AD25"/>
    <mergeCell ref="AF25:AV25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3:C23"/>
    <mergeCell ref="D23:F23"/>
    <mergeCell ref="G23:I23"/>
    <mergeCell ref="J23:N23"/>
    <mergeCell ref="O23:AV23"/>
    <mergeCell ref="AW23:BA23"/>
    <mergeCell ref="N18:O18"/>
    <mergeCell ref="P18:AJ18"/>
    <mergeCell ref="AK18:AL18"/>
    <mergeCell ref="N19:O19"/>
    <mergeCell ref="P19:AJ19"/>
    <mergeCell ref="AK19:AL19"/>
    <mergeCell ref="N16:O16"/>
    <mergeCell ref="P16:AJ16"/>
    <mergeCell ref="AK16:AL16"/>
    <mergeCell ref="N17:O17"/>
    <mergeCell ref="P17:AJ17"/>
    <mergeCell ref="AK17:AL17"/>
    <mergeCell ref="A4:AN4"/>
    <mergeCell ref="R6:V6"/>
    <mergeCell ref="X6:AG6"/>
    <mergeCell ref="B8:I8"/>
    <mergeCell ref="K8:AM8"/>
    <mergeCell ref="N15:O15"/>
    <mergeCell ref="P15:AJ15"/>
    <mergeCell ref="AK15:AL15"/>
    <mergeCell ref="AS8:AW8"/>
    <mergeCell ref="AY8:AZ8"/>
    <mergeCell ref="H10:L10"/>
    <mergeCell ref="X10:AB10"/>
    <mergeCell ref="AL10:AP10"/>
    <mergeCell ref="N14:AJ14"/>
    <mergeCell ref="AK14:AL14"/>
  </mergeCells>
  <printOptions/>
  <pageMargins left="0.5905511811023623" right="0.1968503937007874" top="0.3937007874015748" bottom="0.3937007874015748" header="0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EH45"/>
  <sheetViews>
    <sheetView workbookViewId="0" topLeftCell="A1">
      <selection activeCell="T3" sqref="T3:AM3"/>
    </sheetView>
  </sheetViews>
  <sheetFormatPr defaultColWidth="1.7109375" defaultRowHeight="12.75"/>
  <cols>
    <col min="1" max="56" width="1.7109375" style="1" customWidth="1"/>
    <col min="57" max="57" width="4.8515625" style="2" hidden="1" customWidth="1"/>
    <col min="58" max="58" width="2.8515625" style="2" hidden="1" customWidth="1"/>
    <col min="59" max="59" width="2.140625" style="2" hidden="1" customWidth="1"/>
    <col min="60" max="60" width="2.8515625" style="2" hidden="1" customWidth="1"/>
    <col min="61" max="64" width="1.7109375" style="2" hidden="1" customWidth="1"/>
    <col min="65" max="65" width="23.00390625" style="2" hidden="1" customWidth="1"/>
    <col min="66" max="67" width="2.7109375" style="2" hidden="1" customWidth="1"/>
    <col min="68" max="69" width="2.28125" style="2" hidden="1" customWidth="1"/>
    <col min="70" max="70" width="2.8515625" style="2" hidden="1" customWidth="1"/>
    <col min="71" max="71" width="3.28125" style="2" hidden="1" customWidth="1"/>
    <col min="72" max="72" width="5.00390625" style="2" hidden="1" customWidth="1"/>
    <col min="73" max="73" width="1.7109375" style="20" customWidth="1"/>
    <col min="74" max="74" width="1.7109375" style="73" customWidth="1"/>
    <col min="75" max="76" width="2.140625" style="73" bestFit="1" customWidth="1"/>
    <col min="77" max="77" width="2.140625" style="73" customWidth="1"/>
    <col min="78" max="78" width="2.140625" style="73" bestFit="1" customWidth="1"/>
    <col min="79" max="79" width="2.57421875" style="73" bestFit="1" customWidth="1"/>
    <col min="80" max="80" width="1.7109375" style="73" customWidth="1"/>
    <col min="81" max="138" width="1.7109375" style="22" customWidth="1"/>
    <col min="139" max="16384" width="1.7109375" style="1" customWidth="1"/>
  </cols>
  <sheetData>
    <row r="1" spans="57:138" s="3" customFormat="1" ht="7.5" customHeight="1"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20"/>
      <c r="BV1" s="73"/>
      <c r="BW1" s="73"/>
      <c r="BX1" s="73"/>
      <c r="BY1" s="73"/>
      <c r="BZ1" s="73"/>
      <c r="CA1" s="73"/>
      <c r="CB1" s="73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</row>
    <row r="2" spans="2:138" s="3" customFormat="1" ht="27.7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T2" s="205" t="s">
        <v>29</v>
      </c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41"/>
      <c r="BD2" s="41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20"/>
      <c r="BV2" s="73"/>
      <c r="BW2" s="73"/>
      <c r="BX2" s="73"/>
      <c r="BY2" s="73"/>
      <c r="BZ2" s="73"/>
      <c r="CA2" s="73"/>
      <c r="CB2" s="73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</row>
    <row r="3" spans="2:138" s="26" customFormat="1" ht="23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T3" s="206" t="s">
        <v>67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42"/>
      <c r="BD3" s="4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74"/>
      <c r="BV3" s="75"/>
      <c r="BW3" s="75"/>
      <c r="BX3" s="75"/>
      <c r="BY3" s="75"/>
      <c r="BZ3" s="75"/>
      <c r="CA3" s="75"/>
      <c r="CB3" s="75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</row>
    <row r="4" spans="1:138" s="4" customFormat="1" ht="9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19"/>
      <c r="BV4" s="77"/>
      <c r="BW4" s="77"/>
      <c r="BX4" s="77"/>
      <c r="BY4" s="77"/>
      <c r="BZ4" s="77"/>
      <c r="CA4" s="77"/>
      <c r="CB4" s="77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</row>
    <row r="5" spans="12:138" s="4" customFormat="1" ht="9.75" customHeight="1">
      <c r="L5" s="31"/>
      <c r="AQ5" s="29"/>
      <c r="AR5" s="29"/>
      <c r="AS5" s="29"/>
      <c r="AT5" s="29"/>
      <c r="AU5" s="29"/>
      <c r="AV5" s="29"/>
      <c r="AW5" s="27"/>
      <c r="AX5" s="27"/>
      <c r="AY5" s="27"/>
      <c r="AZ5" s="27"/>
      <c r="BA5" s="27"/>
      <c r="BB5" s="27"/>
      <c r="BC5" s="29"/>
      <c r="BD5" s="29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19"/>
      <c r="BV5" s="77"/>
      <c r="BW5" s="77"/>
      <c r="BX5" s="77"/>
      <c r="BY5" s="77"/>
      <c r="BZ5" s="77"/>
      <c r="CA5" s="77"/>
      <c r="CB5" s="77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</row>
    <row r="6" spans="1:138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50" t="s">
        <v>45</v>
      </c>
      <c r="S6" s="150"/>
      <c r="T6" s="150"/>
      <c r="U6" s="150"/>
      <c r="V6" s="150"/>
      <c r="W6" s="27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47"/>
      <c r="BB6" s="47"/>
      <c r="BC6" s="29"/>
      <c r="BD6" s="29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19"/>
      <c r="BV6" s="77"/>
      <c r="BW6" s="77"/>
      <c r="BX6" s="77"/>
      <c r="BY6" s="77"/>
      <c r="BZ6" s="77"/>
      <c r="CA6" s="77"/>
      <c r="CB6" s="77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</row>
    <row r="7" spans="12:138" s="4" customFormat="1" ht="15" customHeight="1">
      <c r="L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7"/>
      <c r="BB7" s="27"/>
      <c r="BC7" s="29"/>
      <c r="BD7" s="29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19"/>
      <c r="BV7" s="77"/>
      <c r="BW7" s="77"/>
      <c r="BX7" s="77"/>
      <c r="BY7" s="77"/>
      <c r="BZ7" s="77"/>
      <c r="CA7" s="77"/>
      <c r="CB7" s="77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</row>
    <row r="8" spans="2:138" s="4" customFormat="1" ht="15" customHeight="1">
      <c r="B8" s="150" t="s">
        <v>44</v>
      </c>
      <c r="C8" s="150"/>
      <c r="D8" s="150"/>
      <c r="E8" s="150"/>
      <c r="F8" s="150"/>
      <c r="G8" s="150"/>
      <c r="H8" s="150"/>
      <c r="I8" s="150"/>
      <c r="J8" s="27"/>
      <c r="K8" s="161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S8" s="150" t="s">
        <v>47</v>
      </c>
      <c r="AT8" s="150"/>
      <c r="AU8" s="150"/>
      <c r="AV8" s="150"/>
      <c r="AW8" s="150"/>
      <c r="AX8" s="27"/>
      <c r="AY8" s="151"/>
      <c r="AZ8" s="152"/>
      <c r="BA8" s="27"/>
      <c r="BB8" s="27"/>
      <c r="BC8" s="29"/>
      <c r="BD8" s="29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19"/>
      <c r="BV8" s="77"/>
      <c r="BW8" s="77"/>
      <c r="BX8" s="77"/>
      <c r="BY8" s="77"/>
      <c r="BZ8" s="77"/>
      <c r="CA8" s="77"/>
      <c r="CB8" s="77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</row>
    <row r="9" spans="43:138" s="4" customFormat="1" ht="15" customHeight="1"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19"/>
      <c r="BV9" s="77"/>
      <c r="BW9" s="77"/>
      <c r="BX9" s="77"/>
      <c r="BY9" s="77"/>
      <c r="BZ9" s="77"/>
      <c r="CA9" s="77"/>
      <c r="CB9" s="77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</row>
    <row r="10" spans="3:138" s="4" customFormat="1" ht="15" customHeight="1">
      <c r="C10" s="36"/>
      <c r="D10" s="36"/>
      <c r="E10" s="36"/>
      <c r="F10" s="36"/>
      <c r="G10" s="146" t="s">
        <v>0</v>
      </c>
      <c r="H10" s="153">
        <v>0.6041666666666666</v>
      </c>
      <c r="I10" s="153"/>
      <c r="J10" s="153"/>
      <c r="K10" s="153"/>
      <c r="L10" s="153"/>
      <c r="M10" s="36" t="s">
        <v>1</v>
      </c>
      <c r="N10" s="36"/>
      <c r="O10" s="36"/>
      <c r="P10" s="147"/>
      <c r="Q10" s="36"/>
      <c r="R10" s="36"/>
      <c r="S10" s="147" t="s">
        <v>2</v>
      </c>
      <c r="U10" s="149"/>
      <c r="V10" s="149"/>
      <c r="W10" s="149"/>
      <c r="X10" s="154">
        <v>0.006944444444444444</v>
      </c>
      <c r="Y10" s="154"/>
      <c r="Z10" s="154"/>
      <c r="AA10" s="154"/>
      <c r="AB10" s="154"/>
      <c r="AC10" s="36" t="s">
        <v>3</v>
      </c>
      <c r="AD10" s="36"/>
      <c r="AE10" s="36"/>
      <c r="AF10" s="36"/>
      <c r="AG10" s="36"/>
      <c r="AH10" s="36"/>
      <c r="AI10" s="36"/>
      <c r="AJ10" s="36"/>
      <c r="AK10" s="146" t="s">
        <v>4</v>
      </c>
      <c r="AL10" s="154">
        <v>0.0006944444444444445</v>
      </c>
      <c r="AM10" s="154"/>
      <c r="AN10" s="154"/>
      <c r="AO10" s="154"/>
      <c r="AP10" s="154"/>
      <c r="AQ10" s="36" t="s">
        <v>3</v>
      </c>
      <c r="AR10" s="36"/>
      <c r="AS10" s="36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19"/>
      <c r="BV10" s="77"/>
      <c r="BW10" s="77"/>
      <c r="BX10" s="77"/>
      <c r="BY10" s="77"/>
      <c r="BZ10" s="77"/>
      <c r="CA10" s="77"/>
      <c r="CB10" s="77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</row>
    <row r="11" spans="1:45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ht="15" customHeight="1">
      <c r="B12" s="8" t="s">
        <v>5</v>
      </c>
    </row>
    <row r="13" ht="15" customHeight="1" thickBot="1"/>
    <row r="14" spans="15:41" ht="15" customHeight="1" thickBot="1">
      <c r="O14" s="208" t="s">
        <v>30</v>
      </c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10"/>
    </row>
    <row r="15" spans="15:41" ht="15" customHeight="1">
      <c r="O15" s="211" t="s">
        <v>6</v>
      </c>
      <c r="P15" s="212"/>
      <c r="Q15" s="213" t="s">
        <v>18</v>
      </c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4"/>
    </row>
    <row r="16" spans="15:41" ht="15" customHeight="1">
      <c r="O16" s="163" t="s">
        <v>7</v>
      </c>
      <c r="P16" s="164"/>
      <c r="Q16" s="165" t="s">
        <v>31</v>
      </c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215"/>
    </row>
    <row r="17" spans="15:41" ht="15" customHeight="1">
      <c r="O17" s="163" t="s">
        <v>8</v>
      </c>
      <c r="P17" s="164"/>
      <c r="Q17" s="165" t="s">
        <v>32</v>
      </c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215"/>
    </row>
    <row r="18" spans="15:41" ht="15" customHeight="1">
      <c r="O18" s="163" t="s">
        <v>9</v>
      </c>
      <c r="P18" s="164"/>
      <c r="Q18" s="165" t="s">
        <v>33</v>
      </c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215"/>
    </row>
    <row r="19" spans="15:41" ht="15" customHeight="1">
      <c r="O19" s="163" t="s">
        <v>10</v>
      </c>
      <c r="P19" s="164"/>
      <c r="Q19" s="165" t="s">
        <v>34</v>
      </c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215"/>
    </row>
    <row r="20" spans="15:41" ht="15" customHeight="1" thickBot="1">
      <c r="O20" s="168" t="s">
        <v>23</v>
      </c>
      <c r="P20" s="169"/>
      <c r="Q20" s="170" t="s">
        <v>35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216"/>
    </row>
    <row r="21" spans="15:41" ht="15" customHeight="1">
      <c r="O21" s="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ht="15" customHeight="1">
      <c r="B22" s="8" t="s">
        <v>28</v>
      </c>
    </row>
    <row r="23" ht="15" customHeight="1" thickBot="1"/>
    <row r="24" spans="2:138" s="11" customFormat="1" ht="16.5" customHeight="1" thickBot="1">
      <c r="B24" s="173" t="s">
        <v>11</v>
      </c>
      <c r="C24" s="174"/>
      <c r="D24" s="175" t="s">
        <v>12</v>
      </c>
      <c r="E24" s="176"/>
      <c r="F24" s="176"/>
      <c r="G24" s="176"/>
      <c r="H24" s="177"/>
      <c r="I24" s="175" t="s">
        <v>13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7"/>
      <c r="AW24" s="175" t="s">
        <v>16</v>
      </c>
      <c r="AX24" s="176"/>
      <c r="AY24" s="176"/>
      <c r="AZ24" s="176"/>
      <c r="BA24" s="177"/>
      <c r="BB24" s="178"/>
      <c r="BC24" s="179"/>
      <c r="BE24" s="12"/>
      <c r="BF24" s="78" t="s">
        <v>36</v>
      </c>
      <c r="BG24" s="79"/>
      <c r="BH24" s="79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21"/>
      <c r="BV24" s="80"/>
      <c r="BW24" s="80"/>
      <c r="BX24" s="80"/>
      <c r="BY24" s="80"/>
      <c r="BZ24" s="80"/>
      <c r="CA24" s="80"/>
      <c r="CB24" s="80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</row>
    <row r="25" spans="2:138" s="13" customFormat="1" ht="18" customHeight="1">
      <c r="B25" s="217">
        <v>1</v>
      </c>
      <c r="C25" s="218"/>
      <c r="D25" s="183">
        <f>$H$10</f>
        <v>0.6041666666666666</v>
      </c>
      <c r="E25" s="219"/>
      <c r="F25" s="219"/>
      <c r="G25" s="219"/>
      <c r="H25" s="220"/>
      <c r="I25" s="221" t="str">
        <f>$Q$15</f>
        <v>A1</v>
      </c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14" t="s">
        <v>15</v>
      </c>
      <c r="AC25" s="221" t="str">
        <f>$Q$16</f>
        <v>B1</v>
      </c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187"/>
      <c r="AX25" s="188"/>
      <c r="AY25" s="14" t="s">
        <v>14</v>
      </c>
      <c r="AZ25" s="188"/>
      <c r="BA25" s="189"/>
      <c r="BB25" s="218"/>
      <c r="BC25" s="222"/>
      <c r="BE25" s="12"/>
      <c r="BF25" s="81" t="str">
        <f>IF(ISBLANK(AW25),"0",IF(AW25&gt;AZ25,3,IF(AW25=AZ25,1,0)))</f>
        <v>0</v>
      </c>
      <c r="BG25" s="81" t="s">
        <v>14</v>
      </c>
      <c r="BH25" s="81" t="str">
        <f>IF(ISBLANK(AZ25),"0",IF(AZ25&gt;AW25,3,IF(AZ25=AW25,1,0)))</f>
        <v>0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21"/>
      <c r="BV25" s="80"/>
      <c r="BW25" s="80"/>
      <c r="BX25" s="80"/>
      <c r="BY25" s="80"/>
      <c r="BZ25" s="80"/>
      <c r="CA25" s="80"/>
      <c r="CB25" s="80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</row>
    <row r="26" spans="2:138" s="11" customFormat="1" ht="18" customHeight="1">
      <c r="B26" s="225">
        <v>2</v>
      </c>
      <c r="C26" s="226"/>
      <c r="D26" s="227">
        <f>D25+$X$10+$AL$10</f>
        <v>0.6118055555555555</v>
      </c>
      <c r="E26" s="228"/>
      <c r="F26" s="228"/>
      <c r="G26" s="228"/>
      <c r="H26" s="229"/>
      <c r="I26" s="230" t="str">
        <f>$Q$17</f>
        <v>C1</v>
      </c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15" t="s">
        <v>15</v>
      </c>
      <c r="AC26" s="230" t="str">
        <f>$Q$18</f>
        <v>D1</v>
      </c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1"/>
      <c r="AX26" s="232"/>
      <c r="AY26" s="15" t="s">
        <v>14</v>
      </c>
      <c r="AZ26" s="232"/>
      <c r="BA26" s="233"/>
      <c r="BB26" s="226"/>
      <c r="BC26" s="234"/>
      <c r="BE26" s="12"/>
      <c r="BF26" s="81" t="str">
        <f aca="true" t="shared" si="0" ref="BF26:BF39">IF(ISBLANK(AW26),"0",IF(AW26&gt;AZ26,3,IF(AW26=AZ26,1,0)))</f>
        <v>0</v>
      </c>
      <c r="BG26" s="81" t="s">
        <v>14</v>
      </c>
      <c r="BH26" s="81" t="str">
        <f aca="true" t="shared" si="1" ref="BH26:BH39">IF(ISBLANK(AZ26),"0",IF(AZ26&gt;AW26,3,IF(AZ26=AW26,1,0)))</f>
        <v>0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21"/>
      <c r="BV26" s="80"/>
      <c r="BW26" s="80"/>
      <c r="BX26" s="80"/>
      <c r="BY26" s="80"/>
      <c r="BZ26" s="80"/>
      <c r="CA26" s="80"/>
      <c r="CB26" s="80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</row>
    <row r="27" spans="2:138" s="11" customFormat="1" ht="18" customHeight="1" thickBot="1">
      <c r="B27" s="235">
        <v>3</v>
      </c>
      <c r="C27" s="223"/>
      <c r="D27" s="236">
        <f aca="true" t="shared" si="2" ref="D27:D39">D26+$X$10+$AL$10</f>
        <v>0.6194444444444444</v>
      </c>
      <c r="E27" s="237"/>
      <c r="F27" s="237"/>
      <c r="G27" s="237"/>
      <c r="H27" s="238"/>
      <c r="I27" s="239" t="str">
        <f>$Q$19</f>
        <v>E1</v>
      </c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16" t="s">
        <v>15</v>
      </c>
      <c r="AC27" s="239" t="str">
        <f>$Q$20</f>
        <v>F1</v>
      </c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199"/>
      <c r="AX27" s="200"/>
      <c r="AY27" s="16" t="s">
        <v>14</v>
      </c>
      <c r="AZ27" s="200"/>
      <c r="BA27" s="201"/>
      <c r="BB27" s="223"/>
      <c r="BC27" s="224"/>
      <c r="BE27" s="12"/>
      <c r="BF27" s="81" t="str">
        <f t="shared" si="0"/>
        <v>0</v>
      </c>
      <c r="BG27" s="81" t="s">
        <v>14</v>
      </c>
      <c r="BH27" s="81" t="str">
        <f t="shared" si="1"/>
        <v>0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21"/>
      <c r="BV27" s="80"/>
      <c r="BW27" s="80"/>
      <c r="BX27" s="80"/>
      <c r="BY27" s="80"/>
      <c r="BZ27" s="80"/>
      <c r="CA27" s="80"/>
      <c r="CB27" s="80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</row>
    <row r="28" spans="2:138" s="11" customFormat="1" ht="18" customHeight="1">
      <c r="B28" s="217">
        <v>4</v>
      </c>
      <c r="C28" s="218"/>
      <c r="D28" s="240">
        <f t="shared" si="2"/>
        <v>0.6270833333333332</v>
      </c>
      <c r="E28" s="241"/>
      <c r="F28" s="241"/>
      <c r="G28" s="241"/>
      <c r="H28" s="242"/>
      <c r="I28" s="221" t="str">
        <f>$Q$15</f>
        <v>A1</v>
      </c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14" t="s">
        <v>15</v>
      </c>
      <c r="AC28" s="221" t="str">
        <f>$Q$17</f>
        <v>C1</v>
      </c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187"/>
      <c r="AX28" s="188"/>
      <c r="AY28" s="14" t="s">
        <v>14</v>
      </c>
      <c r="AZ28" s="188"/>
      <c r="BA28" s="189"/>
      <c r="BB28" s="218"/>
      <c r="BC28" s="222"/>
      <c r="BE28" s="12"/>
      <c r="BF28" s="81" t="str">
        <f t="shared" si="0"/>
        <v>0</v>
      </c>
      <c r="BG28" s="81" t="s">
        <v>14</v>
      </c>
      <c r="BH28" s="81" t="str">
        <f t="shared" si="1"/>
        <v>0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21"/>
      <c r="BV28" s="80"/>
      <c r="BW28" s="80"/>
      <c r="BX28" s="80"/>
      <c r="BY28" s="80"/>
      <c r="BZ28" s="80"/>
      <c r="CA28" s="80"/>
      <c r="CB28" s="80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</row>
    <row r="29" spans="2:138" s="11" customFormat="1" ht="18" customHeight="1">
      <c r="B29" s="225">
        <v>5</v>
      </c>
      <c r="C29" s="226"/>
      <c r="D29" s="227">
        <f t="shared" si="2"/>
        <v>0.6347222222222221</v>
      </c>
      <c r="E29" s="228"/>
      <c r="F29" s="228"/>
      <c r="G29" s="228"/>
      <c r="H29" s="229"/>
      <c r="I29" s="230" t="str">
        <f>$Q$16</f>
        <v>B1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15" t="s">
        <v>15</v>
      </c>
      <c r="AC29" s="230" t="str">
        <f>$Q$19</f>
        <v>E1</v>
      </c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1"/>
      <c r="AX29" s="232"/>
      <c r="AY29" s="15" t="s">
        <v>14</v>
      </c>
      <c r="AZ29" s="232"/>
      <c r="BA29" s="233"/>
      <c r="BB29" s="226"/>
      <c r="BC29" s="234"/>
      <c r="BE29" s="12"/>
      <c r="BF29" s="81" t="str">
        <f t="shared" si="0"/>
        <v>0</v>
      </c>
      <c r="BG29" s="81" t="s">
        <v>14</v>
      </c>
      <c r="BH29" s="81" t="str">
        <f t="shared" si="1"/>
        <v>0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21"/>
      <c r="BV29" s="80"/>
      <c r="BW29" s="80"/>
      <c r="BX29" s="80"/>
      <c r="BY29" s="80"/>
      <c r="BZ29" s="80"/>
      <c r="CA29" s="80"/>
      <c r="CB29" s="80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</row>
    <row r="30" spans="2:138" s="11" customFormat="1" ht="18" customHeight="1" thickBot="1">
      <c r="B30" s="235">
        <v>6</v>
      </c>
      <c r="C30" s="223"/>
      <c r="D30" s="236">
        <f t="shared" si="2"/>
        <v>0.6423611111111109</v>
      </c>
      <c r="E30" s="237"/>
      <c r="F30" s="237"/>
      <c r="G30" s="237"/>
      <c r="H30" s="238"/>
      <c r="I30" s="239" t="str">
        <f>$Q$18</f>
        <v>D1</v>
      </c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16" t="s">
        <v>15</v>
      </c>
      <c r="AC30" s="239" t="str">
        <f>$Q$20</f>
        <v>F1</v>
      </c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199"/>
      <c r="AX30" s="200"/>
      <c r="AY30" s="16" t="s">
        <v>14</v>
      </c>
      <c r="AZ30" s="200"/>
      <c r="BA30" s="201"/>
      <c r="BB30" s="223"/>
      <c r="BC30" s="224"/>
      <c r="BE30" s="12"/>
      <c r="BF30" s="81" t="str">
        <f t="shared" si="0"/>
        <v>0</v>
      </c>
      <c r="BG30" s="81" t="s">
        <v>14</v>
      </c>
      <c r="BH30" s="81" t="str">
        <f t="shared" si="1"/>
        <v>0</v>
      </c>
      <c r="BI30" s="12"/>
      <c r="BJ30" s="12"/>
      <c r="BK30" s="2"/>
      <c r="BL30" s="2"/>
      <c r="BM30" s="2"/>
      <c r="BN30" s="2"/>
      <c r="BO30" s="2"/>
      <c r="BP30" s="2"/>
      <c r="BQ30" s="2"/>
      <c r="BR30" s="2"/>
      <c r="BS30" s="2"/>
      <c r="BT30" s="12"/>
      <c r="BU30" s="21"/>
      <c r="BV30" s="80"/>
      <c r="BW30" s="80"/>
      <c r="BX30" s="80"/>
      <c r="BY30" s="80"/>
      <c r="BZ30" s="80"/>
      <c r="CA30" s="80"/>
      <c r="CB30" s="80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</row>
    <row r="31" spans="2:138" s="11" customFormat="1" ht="18" customHeight="1">
      <c r="B31" s="217">
        <v>7</v>
      </c>
      <c r="C31" s="218"/>
      <c r="D31" s="240">
        <f t="shared" si="2"/>
        <v>0.6499999999999998</v>
      </c>
      <c r="E31" s="241"/>
      <c r="F31" s="241"/>
      <c r="G31" s="241"/>
      <c r="H31" s="242"/>
      <c r="I31" s="221" t="str">
        <f>$Q$19</f>
        <v>E1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14" t="s">
        <v>15</v>
      </c>
      <c r="AC31" s="221" t="str">
        <f>$Q$15</f>
        <v>A1</v>
      </c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187"/>
      <c r="AX31" s="188"/>
      <c r="AY31" s="14" t="s">
        <v>14</v>
      </c>
      <c r="AZ31" s="188"/>
      <c r="BA31" s="189"/>
      <c r="BB31" s="218"/>
      <c r="BC31" s="222"/>
      <c r="BE31" s="12"/>
      <c r="BF31" s="81" t="str">
        <f t="shared" si="0"/>
        <v>0</v>
      </c>
      <c r="BG31" s="81" t="s">
        <v>14</v>
      </c>
      <c r="BH31" s="81" t="str">
        <f t="shared" si="1"/>
        <v>0</v>
      </c>
      <c r="BI31" s="12"/>
      <c r="BJ31" s="12"/>
      <c r="BK31" s="82"/>
      <c r="BL31" s="82"/>
      <c r="BM31" s="83" t="str">
        <f>$Q$15</f>
        <v>A1</v>
      </c>
      <c r="BN31" s="84">
        <f>COUNT($AW$25,$AW$28,$AZ$31,$AW$34,$AZ$37)</f>
        <v>0</v>
      </c>
      <c r="BO31" s="84">
        <f>SUM($BF$25+$BF$28+$BH$31+$BF$34+$BH$37)</f>
        <v>0</v>
      </c>
      <c r="BP31" s="84">
        <f>SUM($AW$25+$AW$28+$AZ$31+$AW$34+$AZ$37)</f>
        <v>0</v>
      </c>
      <c r="BQ31" s="85" t="s">
        <v>14</v>
      </c>
      <c r="BR31" s="84">
        <f>SUM($AZ$25+$AZ$28+$AW$31+$AZ$34+$AW$37)</f>
        <v>0</v>
      </c>
      <c r="BS31" s="86">
        <f aca="true" t="shared" si="3" ref="BS31:BS36">SUM(BP31-BR31)</f>
        <v>0</v>
      </c>
      <c r="BT31" s="12"/>
      <c r="BU31" s="21"/>
      <c r="BV31" s="80"/>
      <c r="BW31" s="80"/>
      <c r="BX31" s="80"/>
      <c r="BY31" s="80"/>
      <c r="BZ31" s="80"/>
      <c r="CA31" s="80"/>
      <c r="CB31" s="80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</row>
    <row r="32" spans="2:138" s="11" customFormat="1" ht="18" customHeight="1">
      <c r="B32" s="225">
        <v>8</v>
      </c>
      <c r="C32" s="226"/>
      <c r="D32" s="227">
        <f t="shared" si="2"/>
        <v>0.6576388888888887</v>
      </c>
      <c r="E32" s="228"/>
      <c r="F32" s="228"/>
      <c r="G32" s="228"/>
      <c r="H32" s="229"/>
      <c r="I32" s="230" t="str">
        <f>$Q$16</f>
        <v>B1</v>
      </c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15" t="s">
        <v>15</v>
      </c>
      <c r="AC32" s="230" t="str">
        <f>$Q$18</f>
        <v>D1</v>
      </c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1"/>
      <c r="AX32" s="232"/>
      <c r="AY32" s="15" t="s">
        <v>14</v>
      </c>
      <c r="AZ32" s="232"/>
      <c r="BA32" s="233"/>
      <c r="BB32" s="226"/>
      <c r="BC32" s="234"/>
      <c r="BE32" s="12"/>
      <c r="BF32" s="81" t="str">
        <f t="shared" si="0"/>
        <v>0</v>
      </c>
      <c r="BG32" s="81" t="s">
        <v>14</v>
      </c>
      <c r="BH32" s="81" t="str">
        <f t="shared" si="1"/>
        <v>0</v>
      </c>
      <c r="BI32" s="12"/>
      <c r="BJ32" s="12"/>
      <c r="BK32" s="82"/>
      <c r="BL32" s="82"/>
      <c r="BM32" s="87" t="str">
        <f>$Q$16</f>
        <v>B1</v>
      </c>
      <c r="BN32" s="84">
        <f>COUNT($AZ$25,$AW$29,$AW$32,$AZ$35,$AW$38)</f>
        <v>0</v>
      </c>
      <c r="BO32" s="84">
        <f>SUM($BH$25+$BF$29+$BF$32+$BH$35+$BF$38)</f>
        <v>0</v>
      </c>
      <c r="BP32" s="84">
        <f>SUM($AZ$25+$AW$29+$AW$32+$AZ$35+$AW$38)</f>
        <v>0</v>
      </c>
      <c r="BQ32" s="85" t="s">
        <v>14</v>
      </c>
      <c r="BR32" s="84">
        <f>SUM($AW$25+$AZ$29+$AZ$32+$AW$35+$AZ$38)</f>
        <v>0</v>
      </c>
      <c r="BS32" s="88">
        <f t="shared" si="3"/>
        <v>0</v>
      </c>
      <c r="BT32" s="12"/>
      <c r="BU32" s="21"/>
      <c r="BV32" s="80"/>
      <c r="BW32" s="80"/>
      <c r="BX32" s="80"/>
      <c r="BY32" s="80"/>
      <c r="BZ32" s="80"/>
      <c r="CA32" s="80"/>
      <c r="CB32" s="80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</row>
    <row r="33" spans="2:138" s="11" customFormat="1" ht="18" customHeight="1" thickBot="1">
      <c r="B33" s="235">
        <v>9</v>
      </c>
      <c r="C33" s="223"/>
      <c r="D33" s="236">
        <f t="shared" si="2"/>
        <v>0.6652777777777775</v>
      </c>
      <c r="E33" s="237"/>
      <c r="F33" s="237"/>
      <c r="G33" s="237"/>
      <c r="H33" s="238"/>
      <c r="I33" s="243" t="str">
        <f>$Q$20</f>
        <v>F1</v>
      </c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16" t="s">
        <v>15</v>
      </c>
      <c r="AC33" s="239" t="str">
        <f>$Q$17</f>
        <v>C1</v>
      </c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199"/>
      <c r="AX33" s="200"/>
      <c r="AY33" s="16" t="s">
        <v>14</v>
      </c>
      <c r="AZ33" s="200"/>
      <c r="BA33" s="201"/>
      <c r="BB33" s="223"/>
      <c r="BC33" s="224"/>
      <c r="BE33" s="12"/>
      <c r="BF33" s="81" t="str">
        <f t="shared" si="0"/>
        <v>0</v>
      </c>
      <c r="BG33" s="81" t="s">
        <v>14</v>
      </c>
      <c r="BH33" s="81" t="str">
        <f t="shared" si="1"/>
        <v>0</v>
      </c>
      <c r="BI33" s="12"/>
      <c r="BJ33" s="12"/>
      <c r="BK33" s="82"/>
      <c r="BL33" s="82"/>
      <c r="BM33" s="83" t="str">
        <f>$Q$17</f>
        <v>C1</v>
      </c>
      <c r="BN33" s="84">
        <f>COUNT($AW$26,$AZ$28,$AZ$33,$AW$36,$AZ$38)</f>
        <v>0</v>
      </c>
      <c r="BO33" s="84">
        <f>SUM($BF$26+$BH$28+$BH$33+$BF$36+$BH$38)</f>
        <v>0</v>
      </c>
      <c r="BP33" s="84">
        <f>SUM($AW$26+$AZ$28+$AZ$33+$AW$36+$AZ$38)</f>
        <v>0</v>
      </c>
      <c r="BQ33" s="85" t="s">
        <v>14</v>
      </c>
      <c r="BR33" s="84">
        <f>SUM($AZ$26+$AW$28+$AW$33+$AZ$36+$AW$38)</f>
        <v>0</v>
      </c>
      <c r="BS33" s="86">
        <f t="shared" si="3"/>
        <v>0</v>
      </c>
      <c r="BT33" s="12"/>
      <c r="BU33" s="21"/>
      <c r="BV33" s="80"/>
      <c r="BW33" s="80"/>
      <c r="BX33" s="80"/>
      <c r="BY33" s="80"/>
      <c r="BZ33" s="80"/>
      <c r="CA33" s="80"/>
      <c r="CB33" s="80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</row>
    <row r="34" spans="2:138" s="11" customFormat="1" ht="18" customHeight="1">
      <c r="B34" s="217">
        <v>10</v>
      </c>
      <c r="C34" s="218"/>
      <c r="D34" s="240">
        <f t="shared" si="2"/>
        <v>0.6729166666666664</v>
      </c>
      <c r="E34" s="241"/>
      <c r="F34" s="241"/>
      <c r="G34" s="241"/>
      <c r="H34" s="242"/>
      <c r="I34" s="221" t="str">
        <f>$Q$15</f>
        <v>A1</v>
      </c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14" t="s">
        <v>15</v>
      </c>
      <c r="AC34" s="221" t="str">
        <f>$Q$18</f>
        <v>D1</v>
      </c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187"/>
      <c r="AX34" s="188"/>
      <c r="AY34" s="14" t="s">
        <v>14</v>
      </c>
      <c r="AZ34" s="188"/>
      <c r="BA34" s="189"/>
      <c r="BB34" s="218"/>
      <c r="BC34" s="222"/>
      <c r="BE34" s="12"/>
      <c r="BF34" s="81" t="str">
        <f t="shared" si="0"/>
        <v>0</v>
      </c>
      <c r="BG34" s="81" t="s">
        <v>14</v>
      </c>
      <c r="BH34" s="81" t="str">
        <f t="shared" si="1"/>
        <v>0</v>
      </c>
      <c r="BI34" s="12"/>
      <c r="BJ34" s="12"/>
      <c r="BK34" s="82"/>
      <c r="BL34" s="82"/>
      <c r="BM34" s="83" t="str">
        <f>$Q$18</f>
        <v>D1</v>
      </c>
      <c r="BN34" s="84">
        <f>COUNT($AZ$26,$AW$30,$AZ$32,$AZ$34,$AW$39)</f>
        <v>0</v>
      </c>
      <c r="BO34" s="84">
        <f>SUM($BH$26+$BF$30+$BH$32+$BH$34+$BF$39)</f>
        <v>0</v>
      </c>
      <c r="BP34" s="84">
        <f>SUM($AZ$26+$AW$30+$AZ$32+$AZ$34+$AW$39)</f>
        <v>0</v>
      </c>
      <c r="BQ34" s="85" t="s">
        <v>14</v>
      </c>
      <c r="BR34" s="84">
        <f>SUM($AW$26+$AZ$30+$AW$32+$AW$34+$AZ$39)</f>
        <v>0</v>
      </c>
      <c r="BS34" s="86">
        <f t="shared" si="3"/>
        <v>0</v>
      </c>
      <c r="BT34" s="12"/>
      <c r="BU34" s="21"/>
      <c r="BV34" s="80"/>
      <c r="BW34" s="80"/>
      <c r="BX34" s="80"/>
      <c r="BY34" s="80"/>
      <c r="BZ34" s="80"/>
      <c r="CA34" s="80"/>
      <c r="CB34" s="80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</row>
    <row r="35" spans="2:138" s="11" customFormat="1" ht="18" customHeight="1">
      <c r="B35" s="225">
        <v>11</v>
      </c>
      <c r="C35" s="226"/>
      <c r="D35" s="227">
        <f t="shared" si="2"/>
        <v>0.6805555555555552</v>
      </c>
      <c r="E35" s="228"/>
      <c r="F35" s="228"/>
      <c r="G35" s="228"/>
      <c r="H35" s="229"/>
      <c r="I35" s="230" t="str">
        <f>$Q$20</f>
        <v>F1</v>
      </c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15" t="s">
        <v>15</v>
      </c>
      <c r="AC35" s="230" t="str">
        <f>$Q$16</f>
        <v>B1</v>
      </c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1"/>
      <c r="AX35" s="232"/>
      <c r="AY35" s="15" t="s">
        <v>14</v>
      </c>
      <c r="AZ35" s="232"/>
      <c r="BA35" s="233"/>
      <c r="BB35" s="226"/>
      <c r="BC35" s="234"/>
      <c r="BE35" s="12"/>
      <c r="BF35" s="81" t="str">
        <f t="shared" si="0"/>
        <v>0</v>
      </c>
      <c r="BG35" s="81" t="s">
        <v>14</v>
      </c>
      <c r="BH35" s="81" t="str">
        <f t="shared" si="1"/>
        <v>0</v>
      </c>
      <c r="BI35" s="12"/>
      <c r="BJ35" s="12"/>
      <c r="BK35" s="82"/>
      <c r="BL35" s="82"/>
      <c r="BM35" s="83" t="str">
        <f>$Q$19</f>
        <v>E1</v>
      </c>
      <c r="BN35" s="84">
        <f>COUNT($AW$27,$AZ$29,$AW$31,$AZ$36,$AZ$39)</f>
        <v>0</v>
      </c>
      <c r="BO35" s="84">
        <f>SUM($BF$27+$BH$29+$BF$31+$BH$36+$BH$39)</f>
        <v>0</v>
      </c>
      <c r="BP35" s="84">
        <f>SUM($AW$27+$AZ$29+$AW$31+$AZ$36+$AZ$39)</f>
        <v>0</v>
      </c>
      <c r="BQ35" s="85" t="s">
        <v>14</v>
      </c>
      <c r="BR35" s="84">
        <f>SUM($AZ$27+$AW$29+$AZ$31+$AW$36+$AW$39)</f>
        <v>0</v>
      </c>
      <c r="BS35" s="86">
        <f t="shared" si="3"/>
        <v>0</v>
      </c>
      <c r="BT35" s="12"/>
      <c r="BU35" s="21"/>
      <c r="BV35" s="80"/>
      <c r="BW35" s="80"/>
      <c r="BX35" s="80"/>
      <c r="BY35" s="80"/>
      <c r="BZ35" s="80"/>
      <c r="CA35" s="80"/>
      <c r="CB35" s="80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</row>
    <row r="36" spans="2:138" s="11" customFormat="1" ht="18" customHeight="1" thickBot="1">
      <c r="B36" s="235">
        <v>12</v>
      </c>
      <c r="C36" s="223"/>
      <c r="D36" s="236">
        <f t="shared" si="2"/>
        <v>0.6881944444444441</v>
      </c>
      <c r="E36" s="237"/>
      <c r="F36" s="237"/>
      <c r="G36" s="237"/>
      <c r="H36" s="238"/>
      <c r="I36" s="239" t="str">
        <f>$Q$17</f>
        <v>C1</v>
      </c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16" t="s">
        <v>15</v>
      </c>
      <c r="AC36" s="239" t="str">
        <f>$Q$19</f>
        <v>E1</v>
      </c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199"/>
      <c r="AX36" s="200"/>
      <c r="AY36" s="16" t="s">
        <v>14</v>
      </c>
      <c r="AZ36" s="200"/>
      <c r="BA36" s="201"/>
      <c r="BB36" s="223"/>
      <c r="BC36" s="224"/>
      <c r="BE36" s="12"/>
      <c r="BF36" s="81" t="str">
        <f t="shared" si="0"/>
        <v>0</v>
      </c>
      <c r="BG36" s="81" t="s">
        <v>14</v>
      </c>
      <c r="BH36" s="81" t="str">
        <f t="shared" si="1"/>
        <v>0</v>
      </c>
      <c r="BI36" s="12"/>
      <c r="BJ36" s="12"/>
      <c r="BK36" s="12"/>
      <c r="BL36" s="12"/>
      <c r="BM36" s="83" t="str">
        <f>$Q$20</f>
        <v>F1</v>
      </c>
      <c r="BN36" s="84">
        <f>COUNT($AZ$27,$AZ$30,$AW$33,$AW$35,$AW$37)</f>
        <v>0</v>
      </c>
      <c r="BO36" s="84">
        <f>SUM($BH$27+$BH$30+$BF$33+$BF$35+$BF$37)</f>
        <v>0</v>
      </c>
      <c r="BP36" s="84">
        <f>SUM($AZ$27+$AZ$30+$AW$33+$AW$35+$AW$37)</f>
        <v>0</v>
      </c>
      <c r="BQ36" s="85" t="s">
        <v>14</v>
      </c>
      <c r="BR36" s="84">
        <f>SUM($AW$27+$AW$30+$AZ$33+$AZ$35+$AZ$37)</f>
        <v>0</v>
      </c>
      <c r="BS36" s="86">
        <f t="shared" si="3"/>
        <v>0</v>
      </c>
      <c r="BT36" s="12"/>
      <c r="BU36" s="21"/>
      <c r="BV36" s="80"/>
      <c r="BW36" s="80"/>
      <c r="BX36" s="80"/>
      <c r="BY36" s="80"/>
      <c r="BZ36" s="80"/>
      <c r="CA36" s="80"/>
      <c r="CB36" s="80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</row>
    <row r="37" spans="2:138" s="11" customFormat="1" ht="18" customHeight="1">
      <c r="B37" s="244">
        <v>13</v>
      </c>
      <c r="C37" s="245"/>
      <c r="D37" s="240">
        <f t="shared" si="2"/>
        <v>0.695833333333333</v>
      </c>
      <c r="E37" s="241"/>
      <c r="F37" s="241"/>
      <c r="G37" s="241"/>
      <c r="H37" s="242"/>
      <c r="I37" s="246" t="str">
        <f>$Q$20</f>
        <v>F1</v>
      </c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17" t="s">
        <v>15</v>
      </c>
      <c r="AC37" s="246" t="str">
        <f>$Q$15</f>
        <v>A1</v>
      </c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7"/>
      <c r="AX37" s="248"/>
      <c r="AY37" s="17" t="s">
        <v>14</v>
      </c>
      <c r="AZ37" s="248"/>
      <c r="BA37" s="249"/>
      <c r="BB37" s="245"/>
      <c r="BC37" s="250"/>
      <c r="BE37" s="12"/>
      <c r="BF37" s="81" t="str">
        <f t="shared" si="0"/>
        <v>0</v>
      </c>
      <c r="BG37" s="81" t="s">
        <v>14</v>
      </c>
      <c r="BH37" s="81" t="str">
        <f t="shared" si="1"/>
        <v>0</v>
      </c>
      <c r="BI37" s="1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12"/>
      <c r="BU37" s="21"/>
      <c r="BV37" s="80"/>
      <c r="BW37" s="80"/>
      <c r="BX37" s="80"/>
      <c r="BY37" s="80"/>
      <c r="BZ37" s="80"/>
      <c r="CA37" s="80"/>
      <c r="CB37" s="80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</row>
    <row r="38" spans="2:138" s="11" customFormat="1" ht="18" customHeight="1">
      <c r="B38" s="225">
        <v>14</v>
      </c>
      <c r="C38" s="226"/>
      <c r="D38" s="227">
        <f t="shared" si="2"/>
        <v>0.7034722222222218</v>
      </c>
      <c r="E38" s="228"/>
      <c r="F38" s="228"/>
      <c r="G38" s="228"/>
      <c r="H38" s="229"/>
      <c r="I38" s="230" t="str">
        <f>$Q$16</f>
        <v>B1</v>
      </c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15" t="s">
        <v>15</v>
      </c>
      <c r="AC38" s="230" t="str">
        <f>$Q$17</f>
        <v>C1</v>
      </c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1"/>
      <c r="AX38" s="232"/>
      <c r="AY38" s="15" t="s">
        <v>14</v>
      </c>
      <c r="AZ38" s="232"/>
      <c r="BA38" s="233"/>
      <c r="BB38" s="226"/>
      <c r="BC38" s="234"/>
      <c r="BE38" s="12"/>
      <c r="BF38" s="81" t="str">
        <f t="shared" si="0"/>
        <v>0</v>
      </c>
      <c r="BG38" s="81" t="s">
        <v>14</v>
      </c>
      <c r="BH38" s="81" t="str">
        <f t="shared" si="1"/>
        <v>0</v>
      </c>
      <c r="BI38" s="12"/>
      <c r="BJ38" s="12"/>
      <c r="BK38" s="82"/>
      <c r="BL38" s="82"/>
      <c r="BM38" s="83"/>
      <c r="BN38" s="84"/>
      <c r="BO38" s="84"/>
      <c r="BP38" s="85"/>
      <c r="BQ38" s="84"/>
      <c r="BR38" s="86"/>
      <c r="BS38" s="12"/>
      <c r="BT38" s="12"/>
      <c r="BU38" s="21"/>
      <c r="BV38" s="80"/>
      <c r="BW38" s="33"/>
      <c r="BX38" s="33"/>
      <c r="BY38" s="33"/>
      <c r="BZ38" s="33"/>
      <c r="CA38" s="33"/>
      <c r="CB38" s="80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</row>
    <row r="39" spans="2:138" s="11" customFormat="1" ht="18" customHeight="1" thickBot="1">
      <c r="B39" s="251">
        <v>15</v>
      </c>
      <c r="C39" s="252"/>
      <c r="D39" s="236">
        <f t="shared" si="2"/>
        <v>0.7111111111111107</v>
      </c>
      <c r="E39" s="237"/>
      <c r="F39" s="237"/>
      <c r="G39" s="237"/>
      <c r="H39" s="238"/>
      <c r="I39" s="253" t="str">
        <f>$Q$18</f>
        <v>D1</v>
      </c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18" t="s">
        <v>15</v>
      </c>
      <c r="AC39" s="253" t="str">
        <f>$Q$19</f>
        <v>E1</v>
      </c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4"/>
      <c r="AX39" s="255"/>
      <c r="AY39" s="18" t="s">
        <v>14</v>
      </c>
      <c r="AZ39" s="255"/>
      <c r="BA39" s="256"/>
      <c r="BB39" s="252"/>
      <c r="BC39" s="257"/>
      <c r="BE39" s="12"/>
      <c r="BF39" s="81" t="str">
        <f t="shared" si="0"/>
        <v>0</v>
      </c>
      <c r="BG39" s="81" t="s">
        <v>14</v>
      </c>
      <c r="BH39" s="81" t="str">
        <f t="shared" si="1"/>
        <v>0</v>
      </c>
      <c r="BI39" s="12"/>
      <c r="BJ39" s="12"/>
      <c r="BK39" s="82"/>
      <c r="BL39" s="82"/>
      <c r="BM39" s="83"/>
      <c r="BN39" s="84"/>
      <c r="BO39" s="84"/>
      <c r="BP39" s="85"/>
      <c r="BQ39" s="84"/>
      <c r="BR39" s="88"/>
      <c r="BS39" s="12"/>
      <c r="BT39" s="12"/>
      <c r="BU39" s="21"/>
      <c r="BV39" s="80"/>
      <c r="BW39" s="33"/>
      <c r="BX39" s="33"/>
      <c r="BY39" s="33"/>
      <c r="BZ39" s="33"/>
      <c r="CA39" s="33"/>
      <c r="CB39" s="80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</row>
    <row r="40" spans="27:30" ht="12.75">
      <c r="AA40" s="11"/>
      <c r="AB40" s="11"/>
      <c r="AC40" s="11"/>
      <c r="AD40" s="11"/>
    </row>
    <row r="41" spans="27:30" ht="12.75">
      <c r="AA41" s="11"/>
      <c r="AB41" s="11"/>
      <c r="AC41" s="11"/>
      <c r="AD41" s="11"/>
    </row>
    <row r="42" spans="57:80" ht="12.75"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22"/>
      <c r="BV42" s="22"/>
      <c r="BW42" s="22"/>
      <c r="BX42" s="22"/>
      <c r="BY42" s="22"/>
      <c r="BZ42" s="22"/>
      <c r="CA42" s="22"/>
      <c r="CB42" s="22"/>
    </row>
    <row r="43" spans="3:80" ht="15">
      <c r="C43" s="35" t="s">
        <v>39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22"/>
      <c r="BV43" s="22"/>
      <c r="BW43" s="22"/>
      <c r="BX43" s="22"/>
      <c r="BY43" s="22"/>
      <c r="BZ43" s="22"/>
      <c r="CA43" s="22"/>
      <c r="CB43" s="22"/>
    </row>
    <row r="44" spans="3:56" s="3" customFormat="1" ht="14.25">
      <c r="C44" s="36" t="s">
        <v>46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BC44" s="22"/>
      <c r="BD44" s="22"/>
    </row>
    <row r="45" spans="2:37" ht="14.25">
      <c r="B45" s="3"/>
      <c r="C45" s="36" t="s">
        <v>40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"/>
      <c r="AF45" s="3"/>
      <c r="AG45" s="3"/>
      <c r="AH45" s="3"/>
      <c r="AI45" s="3"/>
      <c r="AJ45" s="3"/>
      <c r="AK45" s="3"/>
    </row>
  </sheetData>
  <sheetProtection password="CC8E" sheet="1" selectLockedCells="1"/>
  <mergeCells count="135">
    <mergeCell ref="T2:AM2"/>
    <mergeCell ref="T3:AM3"/>
    <mergeCell ref="BB38:BC38"/>
    <mergeCell ref="B39:C39"/>
    <mergeCell ref="D39:H39"/>
    <mergeCell ref="I39:AA39"/>
    <mergeCell ref="AC39:AV39"/>
    <mergeCell ref="AW39:AX39"/>
    <mergeCell ref="AZ39:BA39"/>
    <mergeCell ref="BB39:BC39"/>
    <mergeCell ref="B38:C38"/>
    <mergeCell ref="D38:H38"/>
    <mergeCell ref="I38:AA38"/>
    <mergeCell ref="AC38:AV38"/>
    <mergeCell ref="AW38:AX38"/>
    <mergeCell ref="AZ38:BA38"/>
    <mergeCell ref="BB36:BC36"/>
    <mergeCell ref="B37:C37"/>
    <mergeCell ref="D37:H37"/>
    <mergeCell ref="I37:AA37"/>
    <mergeCell ref="AC37:AV37"/>
    <mergeCell ref="AW37:AX37"/>
    <mergeCell ref="AZ37:BA37"/>
    <mergeCell ref="BB37:BC37"/>
    <mergeCell ref="B36:C36"/>
    <mergeCell ref="D36:H36"/>
    <mergeCell ref="I36:AA36"/>
    <mergeCell ref="AC36:AV36"/>
    <mergeCell ref="AW36:AX36"/>
    <mergeCell ref="AZ36:BA36"/>
    <mergeCell ref="BB34:BC34"/>
    <mergeCell ref="B35:C35"/>
    <mergeCell ref="D35:H35"/>
    <mergeCell ref="I35:AA35"/>
    <mergeCell ref="AC35:AV35"/>
    <mergeCell ref="AW35:AX35"/>
    <mergeCell ref="AZ35:BA35"/>
    <mergeCell ref="BB35:BC35"/>
    <mergeCell ref="B34:C34"/>
    <mergeCell ref="D34:H34"/>
    <mergeCell ref="I34:AA34"/>
    <mergeCell ref="AC34:AV34"/>
    <mergeCell ref="AW34:AX34"/>
    <mergeCell ref="AZ34:BA34"/>
    <mergeCell ref="BB32:BC32"/>
    <mergeCell ref="B33:C33"/>
    <mergeCell ref="D33:H33"/>
    <mergeCell ref="I33:AA33"/>
    <mergeCell ref="AC33:AV33"/>
    <mergeCell ref="AW33:AX33"/>
    <mergeCell ref="AZ33:BA33"/>
    <mergeCell ref="BB33:BC33"/>
    <mergeCell ref="B32:C32"/>
    <mergeCell ref="D32:H32"/>
    <mergeCell ref="I32:AA32"/>
    <mergeCell ref="AC32:AV32"/>
    <mergeCell ref="AW32:AX32"/>
    <mergeCell ref="AZ32:BA32"/>
    <mergeCell ref="BB30:BC30"/>
    <mergeCell ref="B31:C31"/>
    <mergeCell ref="D31:H31"/>
    <mergeCell ref="I31:AA31"/>
    <mergeCell ref="AC31:AV31"/>
    <mergeCell ref="AW31:AX31"/>
    <mergeCell ref="AZ31:BA31"/>
    <mergeCell ref="BB31:BC31"/>
    <mergeCell ref="B30:C30"/>
    <mergeCell ref="D30:H30"/>
    <mergeCell ref="I30:AA30"/>
    <mergeCell ref="AC30:AV30"/>
    <mergeCell ref="AW30:AX30"/>
    <mergeCell ref="AZ30:BA30"/>
    <mergeCell ref="BB28:BC28"/>
    <mergeCell ref="B29:C29"/>
    <mergeCell ref="D29:H29"/>
    <mergeCell ref="I29:AA29"/>
    <mergeCell ref="AC29:AV29"/>
    <mergeCell ref="AW29:AX29"/>
    <mergeCell ref="AZ29:BA29"/>
    <mergeCell ref="BB29:BC29"/>
    <mergeCell ref="B28:C28"/>
    <mergeCell ref="D28:H28"/>
    <mergeCell ref="I28:AA28"/>
    <mergeCell ref="AC28:AV28"/>
    <mergeCell ref="AW28:AX28"/>
    <mergeCell ref="AZ28:BA28"/>
    <mergeCell ref="BB26:BC26"/>
    <mergeCell ref="B27:C27"/>
    <mergeCell ref="D27:H27"/>
    <mergeCell ref="I27:AA27"/>
    <mergeCell ref="AC27:AV27"/>
    <mergeCell ref="AW27:AX27"/>
    <mergeCell ref="AZ27:BA27"/>
    <mergeCell ref="BB27:BC27"/>
    <mergeCell ref="B26:C26"/>
    <mergeCell ref="D26:H26"/>
    <mergeCell ref="I26:AA26"/>
    <mergeCell ref="AC26:AV26"/>
    <mergeCell ref="AW26:AX26"/>
    <mergeCell ref="AZ26:BA26"/>
    <mergeCell ref="AW24:BA24"/>
    <mergeCell ref="BB24:BC24"/>
    <mergeCell ref="B25:C25"/>
    <mergeCell ref="D25:H25"/>
    <mergeCell ref="I25:AA25"/>
    <mergeCell ref="AC25:AV25"/>
    <mergeCell ref="AW25:AX25"/>
    <mergeCell ref="AZ25:BA25"/>
    <mergeCell ref="BB25:BC25"/>
    <mergeCell ref="O19:P19"/>
    <mergeCell ref="Q19:AO19"/>
    <mergeCell ref="O20:P20"/>
    <mergeCell ref="Q20:AO20"/>
    <mergeCell ref="B24:C24"/>
    <mergeCell ref="D24:H24"/>
    <mergeCell ref="I24:AV24"/>
    <mergeCell ref="O16:P16"/>
    <mergeCell ref="Q16:AO16"/>
    <mergeCell ref="O17:P17"/>
    <mergeCell ref="Q17:AO17"/>
    <mergeCell ref="O18:P18"/>
    <mergeCell ref="Q18:AO18"/>
    <mergeCell ref="H10:L10"/>
    <mergeCell ref="X10:AB10"/>
    <mergeCell ref="AL10:AP10"/>
    <mergeCell ref="O14:AO14"/>
    <mergeCell ref="O15:P15"/>
    <mergeCell ref="Q15:AO15"/>
    <mergeCell ref="AY8:AZ8"/>
    <mergeCell ref="A4:AN4"/>
    <mergeCell ref="R6:V6"/>
    <mergeCell ref="X6:AG6"/>
    <mergeCell ref="B8:I8"/>
    <mergeCell ref="K8:AM8"/>
    <mergeCell ref="AS8:AW8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2:BD50"/>
  <sheetViews>
    <sheetView workbookViewId="0" topLeftCell="A1">
      <selection activeCell="X10" sqref="X10:AB10"/>
    </sheetView>
  </sheetViews>
  <sheetFormatPr defaultColWidth="1.7109375" defaultRowHeight="12.75"/>
  <cols>
    <col min="1" max="54" width="1.7109375" style="3" customWidth="1"/>
    <col min="55" max="56" width="1.7109375" style="22" customWidth="1"/>
    <col min="57" max="16384" width="1.7109375" style="3" customWidth="1"/>
  </cols>
  <sheetData>
    <row r="1" ht="7.5" customHeight="1"/>
    <row r="2" spans="2:56" ht="27.7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205" t="s">
        <v>29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24"/>
      <c r="BD2" s="24"/>
    </row>
    <row r="3" spans="1:56" s="26" customFormat="1" ht="23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206" t="s">
        <v>65</v>
      </c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2"/>
      <c r="BB3" s="142"/>
      <c r="BC3" s="25"/>
      <c r="BD3" s="25"/>
    </row>
    <row r="4" spans="1:56" s="4" customFormat="1" ht="9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0"/>
      <c r="BD4" s="30"/>
    </row>
    <row r="5" spans="1:56" s="4" customFormat="1" ht="9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30"/>
      <c r="BD5" s="30"/>
    </row>
    <row r="6" spans="1:56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50" t="s">
        <v>45</v>
      </c>
      <c r="S6" s="150"/>
      <c r="T6" s="150"/>
      <c r="U6" s="150"/>
      <c r="V6" s="150"/>
      <c r="W6" s="27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47"/>
      <c r="BB6" s="47"/>
      <c r="BC6" s="30"/>
      <c r="BD6" s="30"/>
    </row>
    <row r="7" spans="12:56" s="4" customFormat="1" ht="15" customHeight="1">
      <c r="L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7"/>
      <c r="BB7" s="27"/>
      <c r="BC7" s="30"/>
      <c r="BD7" s="30"/>
    </row>
    <row r="8" spans="2:56" s="4" customFormat="1" ht="15" customHeight="1">
      <c r="B8" s="150" t="s">
        <v>44</v>
      </c>
      <c r="C8" s="150"/>
      <c r="D8" s="150"/>
      <c r="E8" s="150"/>
      <c r="F8" s="150"/>
      <c r="G8" s="150"/>
      <c r="H8" s="150"/>
      <c r="I8" s="150"/>
      <c r="J8" s="27"/>
      <c r="K8" s="161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S8" s="150" t="s">
        <v>47</v>
      </c>
      <c r="AT8" s="150"/>
      <c r="AU8" s="150"/>
      <c r="AV8" s="150"/>
      <c r="AW8" s="150"/>
      <c r="AX8" s="27"/>
      <c r="AY8" s="151"/>
      <c r="AZ8" s="152"/>
      <c r="BA8" s="27"/>
      <c r="BB8" s="27"/>
      <c r="BC8" s="37"/>
      <c r="BD8" s="30"/>
    </row>
    <row r="9" spans="43:56" s="4" customFormat="1" ht="15" customHeight="1"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30"/>
      <c r="BD9" s="30"/>
    </row>
    <row r="10" spans="2:56" s="4" customFormat="1" ht="15" customHeight="1">
      <c r="B10" s="36"/>
      <c r="C10" s="36"/>
      <c r="D10" s="36"/>
      <c r="E10" s="36"/>
      <c r="F10" s="36"/>
      <c r="G10" s="146" t="s">
        <v>0</v>
      </c>
      <c r="H10" s="153">
        <v>0.5833333333333334</v>
      </c>
      <c r="I10" s="153"/>
      <c r="J10" s="153"/>
      <c r="K10" s="153"/>
      <c r="L10" s="153"/>
      <c r="M10" s="36" t="s">
        <v>1</v>
      </c>
      <c r="N10" s="36"/>
      <c r="O10" s="36"/>
      <c r="P10" s="147"/>
      <c r="Q10" s="147"/>
      <c r="R10" s="147"/>
      <c r="S10" s="147" t="s">
        <v>2</v>
      </c>
      <c r="T10" s="36"/>
      <c r="U10" s="148"/>
      <c r="V10" s="148"/>
      <c r="W10" s="149"/>
      <c r="X10" s="154">
        <v>0.006944444444444444</v>
      </c>
      <c r="Y10" s="154"/>
      <c r="Z10" s="154"/>
      <c r="AA10" s="154"/>
      <c r="AB10" s="154"/>
      <c r="AC10" s="36" t="s">
        <v>3</v>
      </c>
      <c r="AD10" s="36"/>
      <c r="AE10" s="36"/>
      <c r="AF10" s="36"/>
      <c r="AG10" s="36"/>
      <c r="AH10" s="36"/>
      <c r="AI10" s="36"/>
      <c r="AJ10" s="36"/>
      <c r="AK10" s="146" t="s">
        <v>4</v>
      </c>
      <c r="AL10" s="154">
        <v>0.0006944444444444445</v>
      </c>
      <c r="AM10" s="154"/>
      <c r="AN10" s="154"/>
      <c r="AO10" s="154"/>
      <c r="AP10" s="154"/>
      <c r="AQ10" s="36" t="s">
        <v>3</v>
      </c>
      <c r="AR10" s="36"/>
      <c r="BC10" s="32"/>
      <c r="BD10" s="32"/>
    </row>
    <row r="11" ht="15" customHeight="1">
      <c r="R11" s="4"/>
    </row>
    <row r="12" ht="15" customHeight="1">
      <c r="B12" s="8" t="s">
        <v>5</v>
      </c>
    </row>
    <row r="13" ht="15" customHeight="1" thickBot="1"/>
    <row r="14" spans="10:49" ht="15" customHeight="1">
      <c r="J14" s="258" t="s">
        <v>27</v>
      </c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61"/>
      <c r="AW14" s="158"/>
    </row>
    <row r="15" spans="10:49" ht="15" customHeight="1">
      <c r="J15" s="262" t="s">
        <v>6</v>
      </c>
      <c r="K15" s="263"/>
      <c r="L15" s="264" t="s">
        <v>18</v>
      </c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5"/>
      <c r="AW15" s="266"/>
    </row>
    <row r="16" spans="10:49" ht="15" customHeight="1">
      <c r="J16" s="262" t="s">
        <v>7</v>
      </c>
      <c r="K16" s="263"/>
      <c r="L16" s="264" t="s">
        <v>19</v>
      </c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5"/>
      <c r="AW16" s="266"/>
    </row>
    <row r="17" spans="10:49" ht="15" customHeight="1">
      <c r="J17" s="262" t="s">
        <v>8</v>
      </c>
      <c r="K17" s="263"/>
      <c r="L17" s="264" t="s">
        <v>20</v>
      </c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5"/>
      <c r="AW17" s="266"/>
    </row>
    <row r="18" spans="10:49" ht="15" customHeight="1">
      <c r="J18" s="262" t="s">
        <v>9</v>
      </c>
      <c r="K18" s="263"/>
      <c r="L18" s="264" t="s">
        <v>21</v>
      </c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5"/>
      <c r="AW18" s="266"/>
    </row>
    <row r="19" spans="10:49" ht="15" customHeight="1">
      <c r="J19" s="262" t="s">
        <v>10</v>
      </c>
      <c r="K19" s="263"/>
      <c r="L19" s="264" t="s">
        <v>22</v>
      </c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5"/>
      <c r="AW19" s="266"/>
    </row>
    <row r="20" spans="10:49" ht="15" customHeight="1">
      <c r="J20" s="262" t="s">
        <v>23</v>
      </c>
      <c r="K20" s="263"/>
      <c r="L20" s="264" t="s">
        <v>24</v>
      </c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5"/>
      <c r="AW20" s="266"/>
    </row>
    <row r="21" spans="10:49" ht="15" customHeight="1" thickBot="1">
      <c r="J21" s="267" t="s">
        <v>25</v>
      </c>
      <c r="K21" s="268"/>
      <c r="L21" s="269" t="s">
        <v>26</v>
      </c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70"/>
      <c r="AW21" s="271"/>
    </row>
    <row r="22" ht="15" customHeight="1"/>
    <row r="23" ht="15" customHeight="1">
      <c r="B23" s="8" t="s">
        <v>28</v>
      </c>
    </row>
    <row r="24" ht="15" customHeight="1" thickBot="1"/>
    <row r="25" spans="2:56" s="13" customFormat="1" ht="16.5" customHeight="1" thickBot="1">
      <c r="B25" s="173" t="s">
        <v>11</v>
      </c>
      <c r="C25" s="174"/>
      <c r="D25" s="175"/>
      <c r="E25" s="176"/>
      <c r="F25" s="177"/>
      <c r="G25" s="175"/>
      <c r="H25" s="176"/>
      <c r="I25" s="177"/>
      <c r="J25" s="175" t="s">
        <v>12</v>
      </c>
      <c r="K25" s="176"/>
      <c r="L25" s="176"/>
      <c r="M25" s="176"/>
      <c r="N25" s="177"/>
      <c r="O25" s="175" t="s">
        <v>13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7"/>
      <c r="AW25" s="175" t="s">
        <v>16</v>
      </c>
      <c r="AX25" s="176"/>
      <c r="AY25" s="176"/>
      <c r="AZ25" s="176"/>
      <c r="BA25" s="177"/>
      <c r="BB25" s="175"/>
      <c r="BC25" s="272"/>
      <c r="BD25" s="33"/>
    </row>
    <row r="26" spans="2:56" s="13" customFormat="1" ht="18" customHeight="1">
      <c r="B26" s="180">
        <v>1</v>
      </c>
      <c r="C26" s="181"/>
      <c r="D26" s="181"/>
      <c r="E26" s="181"/>
      <c r="F26" s="181"/>
      <c r="G26" s="181"/>
      <c r="H26" s="181"/>
      <c r="I26" s="181"/>
      <c r="J26" s="204">
        <f>$H$10</f>
        <v>0.5833333333333334</v>
      </c>
      <c r="K26" s="204"/>
      <c r="L26" s="204"/>
      <c r="M26" s="204"/>
      <c r="N26" s="273"/>
      <c r="O26" s="184" t="str">
        <f>L15</f>
        <v>A1</v>
      </c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4" t="s">
        <v>15</v>
      </c>
      <c r="AF26" s="185" t="str">
        <f>L16</f>
        <v>A2</v>
      </c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6"/>
      <c r="AW26" s="187"/>
      <c r="AX26" s="188"/>
      <c r="AY26" s="14" t="s">
        <v>14</v>
      </c>
      <c r="AZ26" s="188"/>
      <c r="BA26" s="189"/>
      <c r="BB26" s="190"/>
      <c r="BC26" s="191"/>
      <c r="BD26" s="33"/>
    </row>
    <row r="27" spans="2:56" s="13" customFormat="1" ht="18" customHeight="1">
      <c r="B27" s="274">
        <v>2</v>
      </c>
      <c r="C27" s="275"/>
      <c r="D27" s="275"/>
      <c r="E27" s="275"/>
      <c r="F27" s="275"/>
      <c r="G27" s="275"/>
      <c r="H27" s="275"/>
      <c r="I27" s="275"/>
      <c r="J27" s="276">
        <f>J26+$X$10+$AL$10</f>
        <v>0.5909722222222222</v>
      </c>
      <c r="K27" s="276"/>
      <c r="L27" s="276"/>
      <c r="M27" s="276"/>
      <c r="N27" s="240"/>
      <c r="O27" s="277" t="str">
        <f>L17</f>
        <v>A3</v>
      </c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15" t="s">
        <v>15</v>
      </c>
      <c r="AF27" s="278" t="str">
        <f>L18</f>
        <v>A4</v>
      </c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9"/>
      <c r="AW27" s="231"/>
      <c r="AX27" s="232"/>
      <c r="AY27" s="15" t="s">
        <v>14</v>
      </c>
      <c r="AZ27" s="232"/>
      <c r="BA27" s="233"/>
      <c r="BB27" s="280"/>
      <c r="BC27" s="281"/>
      <c r="BD27" s="33"/>
    </row>
    <row r="28" spans="2:56" s="13" customFormat="1" ht="18" customHeight="1" thickBot="1">
      <c r="B28" s="282">
        <v>3</v>
      </c>
      <c r="C28" s="283"/>
      <c r="D28" s="283"/>
      <c r="E28" s="283"/>
      <c r="F28" s="283"/>
      <c r="G28" s="283"/>
      <c r="H28" s="283"/>
      <c r="I28" s="283"/>
      <c r="J28" s="284">
        <f>J27+$X$10+$AL$10</f>
        <v>0.5986111111111111</v>
      </c>
      <c r="K28" s="284"/>
      <c r="L28" s="284"/>
      <c r="M28" s="284"/>
      <c r="N28" s="284"/>
      <c r="O28" s="285" t="str">
        <f>L19</f>
        <v>A5</v>
      </c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18" t="s">
        <v>15</v>
      </c>
      <c r="AF28" s="197" t="str">
        <f>L20</f>
        <v>A6</v>
      </c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8"/>
      <c r="AW28" s="254"/>
      <c r="AX28" s="255"/>
      <c r="AY28" s="18" t="s">
        <v>14</v>
      </c>
      <c r="AZ28" s="255"/>
      <c r="BA28" s="256"/>
      <c r="BB28" s="287"/>
      <c r="BC28" s="288"/>
      <c r="BD28" s="33"/>
    </row>
    <row r="29" spans="2:56" s="13" customFormat="1" ht="18" customHeight="1">
      <c r="B29" s="180">
        <v>4</v>
      </c>
      <c r="C29" s="181"/>
      <c r="D29" s="181"/>
      <c r="E29" s="181"/>
      <c r="F29" s="181"/>
      <c r="G29" s="181"/>
      <c r="H29" s="181"/>
      <c r="I29" s="181"/>
      <c r="J29" s="276">
        <f aca="true" t="shared" si="0" ref="J29:J36">J28+$X$10+$AL$10</f>
        <v>0.60625</v>
      </c>
      <c r="K29" s="276"/>
      <c r="L29" s="276"/>
      <c r="M29" s="276"/>
      <c r="N29" s="240"/>
      <c r="O29" s="184" t="str">
        <f>L21</f>
        <v>A7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4" t="s">
        <v>15</v>
      </c>
      <c r="AF29" s="185" t="str">
        <f>L15</f>
        <v>A1</v>
      </c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6"/>
      <c r="AW29" s="187"/>
      <c r="AX29" s="188"/>
      <c r="AY29" s="14" t="s">
        <v>14</v>
      </c>
      <c r="AZ29" s="188"/>
      <c r="BA29" s="189"/>
      <c r="BB29" s="190"/>
      <c r="BC29" s="191"/>
      <c r="BD29" s="33"/>
    </row>
    <row r="30" spans="2:56" s="13" customFormat="1" ht="18" customHeight="1">
      <c r="B30" s="289">
        <v>5</v>
      </c>
      <c r="C30" s="290"/>
      <c r="D30" s="290"/>
      <c r="E30" s="290"/>
      <c r="F30" s="290"/>
      <c r="G30" s="290"/>
      <c r="H30" s="290"/>
      <c r="I30" s="290"/>
      <c r="J30" s="276">
        <f t="shared" si="0"/>
        <v>0.6138888888888888</v>
      </c>
      <c r="K30" s="276"/>
      <c r="L30" s="276"/>
      <c r="M30" s="276"/>
      <c r="N30" s="240"/>
      <c r="O30" s="291" t="str">
        <f>L16</f>
        <v>A2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17" t="s">
        <v>15</v>
      </c>
      <c r="AF30" s="278" t="str">
        <f>L18</f>
        <v>A4</v>
      </c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9"/>
      <c r="AW30" s="247"/>
      <c r="AX30" s="248"/>
      <c r="AY30" s="17" t="s">
        <v>14</v>
      </c>
      <c r="AZ30" s="248"/>
      <c r="BA30" s="249"/>
      <c r="BB30" s="293"/>
      <c r="BC30" s="294"/>
      <c r="BD30" s="33"/>
    </row>
    <row r="31" spans="2:56" s="13" customFormat="1" ht="18" customHeight="1" thickBot="1">
      <c r="B31" s="282">
        <v>6</v>
      </c>
      <c r="C31" s="283"/>
      <c r="D31" s="283"/>
      <c r="E31" s="283"/>
      <c r="F31" s="283"/>
      <c r="G31" s="283"/>
      <c r="H31" s="283"/>
      <c r="I31" s="283"/>
      <c r="J31" s="284">
        <f t="shared" si="0"/>
        <v>0.6215277777777777</v>
      </c>
      <c r="K31" s="284"/>
      <c r="L31" s="284"/>
      <c r="M31" s="284"/>
      <c r="N31" s="284"/>
      <c r="O31" s="285" t="str">
        <f>L17</f>
        <v>A3</v>
      </c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18" t="s">
        <v>15</v>
      </c>
      <c r="AF31" s="197" t="str">
        <f>L19</f>
        <v>A5</v>
      </c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8"/>
      <c r="AW31" s="254"/>
      <c r="AX31" s="255"/>
      <c r="AY31" s="18" t="s">
        <v>14</v>
      </c>
      <c r="AZ31" s="255"/>
      <c r="BA31" s="256"/>
      <c r="BB31" s="287"/>
      <c r="BC31" s="288"/>
      <c r="BD31" s="33"/>
    </row>
    <row r="32" spans="2:56" s="13" customFormat="1" ht="18" customHeight="1">
      <c r="B32" s="180">
        <v>7</v>
      </c>
      <c r="C32" s="181"/>
      <c r="D32" s="181"/>
      <c r="E32" s="181"/>
      <c r="F32" s="181"/>
      <c r="G32" s="181"/>
      <c r="H32" s="181"/>
      <c r="I32" s="181"/>
      <c r="J32" s="276">
        <f t="shared" si="0"/>
        <v>0.6291666666666665</v>
      </c>
      <c r="K32" s="276"/>
      <c r="L32" s="276"/>
      <c r="M32" s="276"/>
      <c r="N32" s="240"/>
      <c r="O32" s="184" t="str">
        <f>L15</f>
        <v>A1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4" t="s">
        <v>15</v>
      </c>
      <c r="AF32" s="185" t="str">
        <f>L20</f>
        <v>A6</v>
      </c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6"/>
      <c r="AW32" s="187"/>
      <c r="AX32" s="188"/>
      <c r="AY32" s="14" t="s">
        <v>14</v>
      </c>
      <c r="AZ32" s="188"/>
      <c r="BA32" s="189"/>
      <c r="BB32" s="190"/>
      <c r="BC32" s="191"/>
      <c r="BD32" s="34"/>
    </row>
    <row r="33" spans="2:56" s="13" customFormat="1" ht="18" customHeight="1">
      <c r="B33" s="289">
        <v>8</v>
      </c>
      <c r="C33" s="290"/>
      <c r="D33" s="290"/>
      <c r="E33" s="290"/>
      <c r="F33" s="290"/>
      <c r="G33" s="290"/>
      <c r="H33" s="290"/>
      <c r="I33" s="290"/>
      <c r="J33" s="276">
        <f t="shared" si="0"/>
        <v>0.6368055555555554</v>
      </c>
      <c r="K33" s="276"/>
      <c r="L33" s="276"/>
      <c r="M33" s="276"/>
      <c r="N33" s="240"/>
      <c r="O33" s="291" t="str">
        <f>L18</f>
        <v>A4</v>
      </c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17" t="s">
        <v>15</v>
      </c>
      <c r="AF33" s="278" t="str">
        <f>L21</f>
        <v>A7</v>
      </c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9"/>
      <c r="AW33" s="247"/>
      <c r="AX33" s="248"/>
      <c r="AY33" s="17" t="s">
        <v>14</v>
      </c>
      <c r="AZ33" s="248"/>
      <c r="BA33" s="249"/>
      <c r="BB33" s="293"/>
      <c r="BC33" s="294"/>
      <c r="BD33" s="34"/>
    </row>
    <row r="34" spans="2:56" s="13" customFormat="1" ht="18" customHeight="1" thickBot="1">
      <c r="B34" s="282">
        <v>9</v>
      </c>
      <c r="C34" s="283"/>
      <c r="D34" s="283"/>
      <c r="E34" s="283"/>
      <c r="F34" s="283"/>
      <c r="G34" s="283"/>
      <c r="H34" s="283"/>
      <c r="I34" s="283"/>
      <c r="J34" s="284">
        <f t="shared" si="0"/>
        <v>0.6444444444444443</v>
      </c>
      <c r="K34" s="284"/>
      <c r="L34" s="284"/>
      <c r="M34" s="284"/>
      <c r="N34" s="284"/>
      <c r="O34" s="285" t="str">
        <f>L16</f>
        <v>A2</v>
      </c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18" t="s">
        <v>15</v>
      </c>
      <c r="AF34" s="197" t="str">
        <f>L17</f>
        <v>A3</v>
      </c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8"/>
      <c r="AW34" s="254"/>
      <c r="AX34" s="255"/>
      <c r="AY34" s="18" t="s">
        <v>14</v>
      </c>
      <c r="AZ34" s="255"/>
      <c r="BA34" s="256"/>
      <c r="BB34" s="287"/>
      <c r="BC34" s="288"/>
      <c r="BD34" s="34"/>
    </row>
    <row r="35" spans="2:56" s="13" customFormat="1" ht="18" customHeight="1">
      <c r="B35" s="180">
        <v>10</v>
      </c>
      <c r="C35" s="181"/>
      <c r="D35" s="181"/>
      <c r="E35" s="181"/>
      <c r="F35" s="181"/>
      <c r="G35" s="181"/>
      <c r="H35" s="181"/>
      <c r="I35" s="181"/>
      <c r="J35" s="276">
        <f t="shared" si="0"/>
        <v>0.6520833333333331</v>
      </c>
      <c r="K35" s="276"/>
      <c r="L35" s="276"/>
      <c r="M35" s="276"/>
      <c r="N35" s="240"/>
      <c r="O35" s="184" t="str">
        <f>L19</f>
        <v>A5</v>
      </c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4" t="s">
        <v>15</v>
      </c>
      <c r="AF35" s="185" t="str">
        <f>L15</f>
        <v>A1</v>
      </c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6"/>
      <c r="AW35" s="187"/>
      <c r="AX35" s="188"/>
      <c r="AY35" s="14" t="s">
        <v>14</v>
      </c>
      <c r="AZ35" s="188"/>
      <c r="BA35" s="189"/>
      <c r="BB35" s="190"/>
      <c r="BC35" s="191"/>
      <c r="BD35" s="34"/>
    </row>
    <row r="36" spans="2:56" s="13" customFormat="1" ht="18" customHeight="1">
      <c r="B36" s="289">
        <v>11</v>
      </c>
      <c r="C36" s="290"/>
      <c r="D36" s="290"/>
      <c r="E36" s="290"/>
      <c r="F36" s="290"/>
      <c r="G36" s="290"/>
      <c r="H36" s="290"/>
      <c r="I36" s="290"/>
      <c r="J36" s="276">
        <f t="shared" si="0"/>
        <v>0.659722222222222</v>
      </c>
      <c r="K36" s="276"/>
      <c r="L36" s="276"/>
      <c r="M36" s="276"/>
      <c r="N36" s="240"/>
      <c r="O36" s="291" t="str">
        <f>L21</f>
        <v>A7</v>
      </c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17" t="s">
        <v>15</v>
      </c>
      <c r="AF36" s="278" t="str">
        <f>L17</f>
        <v>A3</v>
      </c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9"/>
      <c r="AW36" s="247"/>
      <c r="AX36" s="248"/>
      <c r="AY36" s="17" t="s">
        <v>14</v>
      </c>
      <c r="AZ36" s="248"/>
      <c r="BA36" s="249"/>
      <c r="BB36" s="293"/>
      <c r="BC36" s="294"/>
      <c r="BD36" s="34"/>
    </row>
    <row r="37" spans="2:56" s="13" customFormat="1" ht="18" customHeight="1" thickBot="1">
      <c r="B37" s="282">
        <v>12</v>
      </c>
      <c r="C37" s="283"/>
      <c r="D37" s="283"/>
      <c r="E37" s="283"/>
      <c r="F37" s="283"/>
      <c r="G37" s="283"/>
      <c r="H37" s="283"/>
      <c r="I37" s="283"/>
      <c r="J37" s="284">
        <f aca="true" t="shared" si="1" ref="J37:J43">J36+$X$10+$AL$10</f>
        <v>0.6673611111111108</v>
      </c>
      <c r="K37" s="284"/>
      <c r="L37" s="284"/>
      <c r="M37" s="284"/>
      <c r="N37" s="284"/>
      <c r="O37" s="285" t="str">
        <f>L20</f>
        <v>A6</v>
      </c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18" t="s">
        <v>15</v>
      </c>
      <c r="AF37" s="197" t="str">
        <f>L16</f>
        <v>A2</v>
      </c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8"/>
      <c r="AW37" s="254"/>
      <c r="AX37" s="255"/>
      <c r="AY37" s="18" t="s">
        <v>14</v>
      </c>
      <c r="AZ37" s="255"/>
      <c r="BA37" s="256"/>
      <c r="BB37" s="287"/>
      <c r="BC37" s="288"/>
      <c r="BD37" s="34"/>
    </row>
    <row r="38" spans="2:56" s="13" customFormat="1" ht="18" customHeight="1">
      <c r="B38" s="180">
        <v>13</v>
      </c>
      <c r="C38" s="181"/>
      <c r="D38" s="181"/>
      <c r="E38" s="181"/>
      <c r="F38" s="181"/>
      <c r="G38" s="181"/>
      <c r="H38" s="181"/>
      <c r="I38" s="181"/>
      <c r="J38" s="276">
        <f t="shared" si="1"/>
        <v>0.6749999999999997</v>
      </c>
      <c r="K38" s="276"/>
      <c r="L38" s="276"/>
      <c r="M38" s="276"/>
      <c r="N38" s="240"/>
      <c r="O38" s="184" t="str">
        <f>L15</f>
        <v>A1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4" t="s">
        <v>15</v>
      </c>
      <c r="AF38" s="185" t="str">
        <f>L18</f>
        <v>A4</v>
      </c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6"/>
      <c r="AW38" s="187"/>
      <c r="AX38" s="188"/>
      <c r="AY38" s="14" t="s">
        <v>14</v>
      </c>
      <c r="AZ38" s="188"/>
      <c r="BA38" s="189"/>
      <c r="BB38" s="190"/>
      <c r="BC38" s="191"/>
      <c r="BD38" s="34"/>
    </row>
    <row r="39" spans="2:56" s="13" customFormat="1" ht="18" customHeight="1">
      <c r="B39" s="289">
        <v>14</v>
      </c>
      <c r="C39" s="290"/>
      <c r="D39" s="290"/>
      <c r="E39" s="290"/>
      <c r="F39" s="290"/>
      <c r="G39" s="290"/>
      <c r="H39" s="290"/>
      <c r="I39" s="290"/>
      <c r="J39" s="276">
        <f t="shared" si="1"/>
        <v>0.6826388888888886</v>
      </c>
      <c r="K39" s="276"/>
      <c r="L39" s="276"/>
      <c r="M39" s="276"/>
      <c r="N39" s="240"/>
      <c r="O39" s="291" t="str">
        <f>L20</f>
        <v>A6</v>
      </c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17" t="s">
        <v>15</v>
      </c>
      <c r="AF39" s="278" t="str">
        <f>L21</f>
        <v>A7</v>
      </c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9"/>
      <c r="AW39" s="247"/>
      <c r="AX39" s="248"/>
      <c r="AY39" s="17" t="s">
        <v>14</v>
      </c>
      <c r="AZ39" s="248"/>
      <c r="BA39" s="249"/>
      <c r="BB39" s="293"/>
      <c r="BC39" s="294"/>
      <c r="BD39" s="34"/>
    </row>
    <row r="40" spans="2:56" s="13" customFormat="1" ht="18" customHeight="1" thickBot="1">
      <c r="B40" s="282">
        <v>15</v>
      </c>
      <c r="C40" s="283"/>
      <c r="D40" s="283"/>
      <c r="E40" s="283"/>
      <c r="F40" s="283"/>
      <c r="G40" s="283"/>
      <c r="H40" s="283"/>
      <c r="I40" s="283"/>
      <c r="J40" s="284">
        <f t="shared" si="1"/>
        <v>0.6902777777777774</v>
      </c>
      <c r="K40" s="284"/>
      <c r="L40" s="284"/>
      <c r="M40" s="284"/>
      <c r="N40" s="284"/>
      <c r="O40" s="285" t="str">
        <f>L16</f>
        <v>A2</v>
      </c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18" t="s">
        <v>15</v>
      </c>
      <c r="AF40" s="197" t="str">
        <f>L19</f>
        <v>A5</v>
      </c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8"/>
      <c r="AW40" s="254"/>
      <c r="AX40" s="255"/>
      <c r="AY40" s="18" t="s">
        <v>14</v>
      </c>
      <c r="AZ40" s="255"/>
      <c r="BA40" s="256"/>
      <c r="BB40" s="287"/>
      <c r="BC40" s="288"/>
      <c r="BD40" s="34"/>
    </row>
    <row r="41" spans="2:56" s="13" customFormat="1" ht="18" customHeight="1">
      <c r="B41" s="180">
        <v>16</v>
      </c>
      <c r="C41" s="181"/>
      <c r="D41" s="181"/>
      <c r="E41" s="181"/>
      <c r="F41" s="181"/>
      <c r="G41" s="181"/>
      <c r="H41" s="181"/>
      <c r="I41" s="181"/>
      <c r="J41" s="276">
        <f t="shared" si="1"/>
        <v>0.6979166666666663</v>
      </c>
      <c r="K41" s="276"/>
      <c r="L41" s="276"/>
      <c r="M41" s="276"/>
      <c r="N41" s="240"/>
      <c r="O41" s="184" t="str">
        <f>L17</f>
        <v>A3</v>
      </c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4" t="s">
        <v>15</v>
      </c>
      <c r="AF41" s="185" t="str">
        <f>L15</f>
        <v>A1</v>
      </c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6"/>
      <c r="AW41" s="187"/>
      <c r="AX41" s="188"/>
      <c r="AY41" s="14" t="s">
        <v>14</v>
      </c>
      <c r="AZ41" s="188"/>
      <c r="BA41" s="189"/>
      <c r="BB41" s="190"/>
      <c r="BC41" s="191"/>
      <c r="BD41" s="34"/>
    </row>
    <row r="42" spans="2:56" s="13" customFormat="1" ht="18" customHeight="1">
      <c r="B42" s="289">
        <v>17</v>
      </c>
      <c r="C42" s="290"/>
      <c r="D42" s="290"/>
      <c r="E42" s="290"/>
      <c r="F42" s="290"/>
      <c r="G42" s="290"/>
      <c r="H42" s="290"/>
      <c r="I42" s="290"/>
      <c r="J42" s="276">
        <f t="shared" si="1"/>
        <v>0.7055555555555552</v>
      </c>
      <c r="K42" s="276"/>
      <c r="L42" s="276"/>
      <c r="M42" s="276"/>
      <c r="N42" s="240"/>
      <c r="O42" s="291" t="str">
        <f>L18</f>
        <v>A4</v>
      </c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17" t="s">
        <v>15</v>
      </c>
      <c r="AF42" s="278" t="str">
        <f>L20</f>
        <v>A6</v>
      </c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9"/>
      <c r="AW42" s="247"/>
      <c r="AX42" s="248"/>
      <c r="AY42" s="17" t="s">
        <v>14</v>
      </c>
      <c r="AZ42" s="248"/>
      <c r="BA42" s="249"/>
      <c r="BB42" s="293"/>
      <c r="BC42" s="294"/>
      <c r="BD42" s="34"/>
    </row>
    <row r="43" spans="2:56" s="13" customFormat="1" ht="18" customHeight="1" thickBot="1">
      <c r="B43" s="282">
        <v>18</v>
      </c>
      <c r="C43" s="283"/>
      <c r="D43" s="283"/>
      <c r="E43" s="283"/>
      <c r="F43" s="283"/>
      <c r="G43" s="283"/>
      <c r="H43" s="283"/>
      <c r="I43" s="283"/>
      <c r="J43" s="284">
        <f t="shared" si="1"/>
        <v>0.713194444444444</v>
      </c>
      <c r="K43" s="284"/>
      <c r="L43" s="284"/>
      <c r="M43" s="284"/>
      <c r="N43" s="284"/>
      <c r="O43" s="285" t="str">
        <f>L19</f>
        <v>A5</v>
      </c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18" t="s">
        <v>15</v>
      </c>
      <c r="AF43" s="197" t="str">
        <f>L21</f>
        <v>A7</v>
      </c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8"/>
      <c r="AW43" s="254"/>
      <c r="AX43" s="255"/>
      <c r="AY43" s="18" t="s">
        <v>14</v>
      </c>
      <c r="AZ43" s="255"/>
      <c r="BA43" s="256"/>
      <c r="BB43" s="287"/>
      <c r="BC43" s="288"/>
      <c r="BD43" s="34"/>
    </row>
    <row r="46" spans="3:12" ht="15">
      <c r="C46" s="35" t="s">
        <v>39</v>
      </c>
      <c r="D46" s="35"/>
      <c r="E46" s="35"/>
      <c r="F46" s="35"/>
      <c r="G46" s="35"/>
      <c r="H46" s="35"/>
      <c r="I46" s="35"/>
      <c r="J46" s="35"/>
      <c r="K46" s="35"/>
      <c r="L46" s="35"/>
    </row>
    <row r="47" spans="3:30" ht="14.25">
      <c r="C47" s="36" t="s">
        <v>46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3:30" ht="14.25">
      <c r="C48" s="36" t="s">
        <v>41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3:30" ht="14.25">
      <c r="C49" s="36" t="s">
        <v>40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ht="14.25">
      <c r="C50" s="36" t="s">
        <v>42</v>
      </c>
    </row>
  </sheetData>
  <sheetProtection password="CC8E" sheet="1" selectLockedCells="1"/>
  <mergeCells count="204">
    <mergeCell ref="AW43:AX43"/>
    <mergeCell ref="AZ43:BA43"/>
    <mergeCell ref="BB43:BC43"/>
    <mergeCell ref="S3:AM3"/>
    <mergeCell ref="S2:AM2"/>
    <mergeCell ref="B43:C43"/>
    <mergeCell ref="D43:F43"/>
    <mergeCell ref="G43:I43"/>
    <mergeCell ref="J43:N43"/>
    <mergeCell ref="O43:AD43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B35:C35"/>
    <mergeCell ref="D35:F35"/>
    <mergeCell ref="G35:I35"/>
    <mergeCell ref="J35:N35"/>
    <mergeCell ref="O35:AD35"/>
    <mergeCell ref="AF35:AV35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B27:C27"/>
    <mergeCell ref="D27:F27"/>
    <mergeCell ref="G27:I27"/>
    <mergeCell ref="J27:N27"/>
    <mergeCell ref="O27:AD27"/>
    <mergeCell ref="AF27:AV27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5:C25"/>
    <mergeCell ref="D25:F25"/>
    <mergeCell ref="G25:I25"/>
    <mergeCell ref="J25:N25"/>
    <mergeCell ref="O25:AV25"/>
    <mergeCell ref="AW25:BA25"/>
    <mergeCell ref="J20:K20"/>
    <mergeCell ref="L20:AU20"/>
    <mergeCell ref="AV20:AW20"/>
    <mergeCell ref="J21:K21"/>
    <mergeCell ref="L21:AU21"/>
    <mergeCell ref="AV21:AW21"/>
    <mergeCell ref="J18:K18"/>
    <mergeCell ref="L18:AU18"/>
    <mergeCell ref="AV18:AW18"/>
    <mergeCell ref="J19:K19"/>
    <mergeCell ref="L19:AU19"/>
    <mergeCell ref="AV19:AW19"/>
    <mergeCell ref="J16:K16"/>
    <mergeCell ref="L16:AU16"/>
    <mergeCell ref="AV16:AW16"/>
    <mergeCell ref="J17:K17"/>
    <mergeCell ref="L17:AU17"/>
    <mergeCell ref="AV17:AW17"/>
    <mergeCell ref="A4:AN4"/>
    <mergeCell ref="R6:V6"/>
    <mergeCell ref="X6:AG6"/>
    <mergeCell ref="B8:I8"/>
    <mergeCell ref="K8:AM8"/>
    <mergeCell ref="J15:K15"/>
    <mergeCell ref="L15:AU15"/>
    <mergeCell ref="AS8:AW8"/>
    <mergeCell ref="AV15:AW15"/>
    <mergeCell ref="AY8:AZ8"/>
    <mergeCell ref="H10:L10"/>
    <mergeCell ref="X10:AB10"/>
    <mergeCell ref="AL10:AP10"/>
    <mergeCell ref="J14:AU14"/>
    <mergeCell ref="AV14:AW14"/>
  </mergeCells>
  <printOptions/>
  <pageMargins left="0.7874015748031497" right="0.3937007874015748" top="0.5905511811023623" bottom="0.1968503937007874" header="0" footer="0.1968503937007874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D43"/>
  <sheetViews>
    <sheetView zoomScalePageLayoutView="0" workbookViewId="0" topLeftCell="A1">
      <selection activeCell="K20" sqref="K20:V20"/>
    </sheetView>
  </sheetViews>
  <sheetFormatPr defaultColWidth="11.421875" defaultRowHeight="12.75"/>
  <cols>
    <col min="1" max="88" width="1.7109375" style="11" customWidth="1"/>
    <col min="89" max="16384" width="11.421875" style="11" customWidth="1"/>
  </cols>
  <sheetData>
    <row r="1" spans="15:67" ht="27.75">
      <c r="O1" s="91"/>
      <c r="Q1" s="91"/>
      <c r="R1" s="91"/>
      <c r="S1" s="91"/>
      <c r="T1" s="91"/>
      <c r="U1" s="91"/>
      <c r="V1" s="404" t="s">
        <v>63</v>
      </c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91"/>
      <c r="BL1" s="91"/>
      <c r="BM1" s="91"/>
      <c r="BN1" s="91"/>
      <c r="BO1" s="91"/>
    </row>
    <row r="2" spans="14:67" ht="12.75" customHeight="1"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</row>
    <row r="3" spans="16:67" ht="20.25">
      <c r="P3" s="103"/>
      <c r="Q3" s="103"/>
      <c r="R3" s="103"/>
      <c r="S3" s="103"/>
      <c r="T3" s="103"/>
      <c r="U3" s="103"/>
      <c r="V3" s="110" t="s">
        <v>44</v>
      </c>
      <c r="W3" s="94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J3" s="97"/>
      <c r="BK3" s="94"/>
      <c r="BL3" s="115"/>
      <c r="BM3" s="115"/>
      <c r="BN3" s="115"/>
      <c r="BO3" s="93"/>
    </row>
    <row r="4" spans="14:67" s="116" customFormat="1" ht="20.25" customHeight="1"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BI4" s="105"/>
      <c r="BJ4" s="105"/>
      <c r="BK4" s="105"/>
      <c r="BL4" s="105"/>
      <c r="BM4" s="105"/>
      <c r="BN4" s="105"/>
      <c r="BO4" s="105"/>
    </row>
    <row r="5" spans="3:67" s="116" customFormat="1" ht="14.25">
      <c r="C5" s="296" t="s">
        <v>45</v>
      </c>
      <c r="D5" s="296"/>
      <c r="E5" s="296"/>
      <c r="F5" s="296"/>
      <c r="G5" s="296"/>
      <c r="H5" s="297">
        <v>44464</v>
      </c>
      <c r="I5" s="297"/>
      <c r="J5" s="297"/>
      <c r="K5" s="297"/>
      <c r="L5" s="297"/>
      <c r="M5" s="297"/>
      <c r="N5" s="297"/>
      <c r="O5" s="297"/>
      <c r="P5" s="117"/>
      <c r="Q5" s="111" t="s">
        <v>0</v>
      </c>
      <c r="T5" s="106"/>
      <c r="W5" s="298">
        <v>0.4166666666666667</v>
      </c>
      <c r="X5" s="298"/>
      <c r="Y5" s="298"/>
      <c r="Z5" s="298"/>
      <c r="AA5" s="298"/>
      <c r="AB5" s="107" t="s">
        <v>1</v>
      </c>
      <c r="AC5" s="107"/>
      <c r="AD5" s="107"/>
      <c r="AE5" s="107"/>
      <c r="AF5" s="111"/>
      <c r="AG5" s="111" t="s">
        <v>2</v>
      </c>
      <c r="AH5" s="118"/>
      <c r="AI5" s="118"/>
      <c r="AJ5" s="118"/>
      <c r="AK5" s="118"/>
      <c r="AL5" s="118"/>
      <c r="AM5" s="299">
        <v>0.005555555555555556</v>
      </c>
      <c r="AN5" s="299"/>
      <c r="AO5" s="299"/>
      <c r="AP5" s="299"/>
      <c r="AQ5" s="299"/>
      <c r="AR5" s="112" t="s">
        <v>3</v>
      </c>
      <c r="AS5" s="118"/>
      <c r="AT5" s="118"/>
      <c r="AU5" s="118"/>
      <c r="AV5" s="118"/>
      <c r="AW5" s="113" t="s">
        <v>49</v>
      </c>
      <c r="AX5" s="106"/>
      <c r="AY5" s="106"/>
      <c r="AZ5" s="106"/>
      <c r="BA5" s="108"/>
      <c r="BB5" s="105"/>
      <c r="BC5" s="105"/>
      <c r="BD5" s="300">
        <v>0.0006944444444444445</v>
      </c>
      <c r="BE5" s="300"/>
      <c r="BF5" s="300"/>
      <c r="BG5" s="300"/>
      <c r="BH5" s="300"/>
      <c r="BI5" s="114" t="s">
        <v>3</v>
      </c>
      <c r="BJ5" s="105"/>
      <c r="BK5" s="105"/>
      <c r="BL5" s="105"/>
      <c r="BM5" s="105"/>
      <c r="BN5" s="109"/>
      <c r="BO5" s="109"/>
    </row>
    <row r="6" spans="14:67" ht="9.75" customHeight="1" thickBot="1"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6"/>
      <c r="BB6" s="96"/>
      <c r="BC6" s="96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</row>
    <row r="7" spans="2:51" ht="13.5" thickBot="1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AG7" s="301" t="s">
        <v>50</v>
      </c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3"/>
    </row>
    <row r="8" spans="33:51" ht="12.75">
      <c r="AG8" s="304">
        <v>1</v>
      </c>
      <c r="AH8" s="305"/>
      <c r="AI8" s="306" t="s">
        <v>18</v>
      </c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8"/>
    </row>
    <row r="9" spans="33:71" ht="12.75">
      <c r="AG9" s="309">
        <v>2</v>
      </c>
      <c r="AH9" s="310"/>
      <c r="AI9" s="311" t="s">
        <v>31</v>
      </c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2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</row>
    <row r="10" spans="33:71" ht="12.75">
      <c r="AG10" s="309">
        <v>3</v>
      </c>
      <c r="AH10" s="310"/>
      <c r="AI10" s="311" t="s">
        <v>32</v>
      </c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2"/>
      <c r="BA10" s="120"/>
      <c r="BB10" s="120"/>
      <c r="BC10" s="121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</row>
    <row r="11" spans="33:71" ht="12.75">
      <c r="AG11" s="309">
        <v>4</v>
      </c>
      <c r="AH11" s="310"/>
      <c r="AI11" s="311" t="s">
        <v>33</v>
      </c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2"/>
      <c r="BA11" s="120"/>
      <c r="BB11" s="120"/>
      <c r="BC11" s="121"/>
      <c r="BD11" s="102"/>
      <c r="BE11" s="102"/>
      <c r="BF11" s="121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</row>
    <row r="12" spans="33:71" ht="12.75">
      <c r="AG12" s="309">
        <v>5</v>
      </c>
      <c r="AH12" s="310"/>
      <c r="AI12" s="311" t="s">
        <v>34</v>
      </c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2"/>
      <c r="BA12" s="120"/>
      <c r="BB12" s="120"/>
      <c r="BC12" s="121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1"/>
      <c r="BP12" s="102"/>
      <c r="BQ12" s="102"/>
      <c r="BR12" s="102"/>
      <c r="BS12" s="102"/>
    </row>
    <row r="13" spans="33:71" ht="12.75">
      <c r="AG13" s="304">
        <v>6</v>
      </c>
      <c r="AH13" s="305"/>
      <c r="AI13" s="313" t="s">
        <v>35</v>
      </c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4"/>
      <c r="BA13" s="120"/>
      <c r="BB13" s="120"/>
      <c r="BC13" s="121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</row>
    <row r="14" spans="33:71" ht="13.5" thickBot="1">
      <c r="AG14" s="315">
        <v>7</v>
      </c>
      <c r="AH14" s="316"/>
      <c r="AI14" s="317" t="s">
        <v>64</v>
      </c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8"/>
      <c r="BA14" s="120"/>
      <c r="BB14" s="120"/>
      <c r="BC14" s="121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</row>
    <row r="15" spans="2:71" ht="12.75">
      <c r="B15" s="13"/>
      <c r="AG15" s="120"/>
      <c r="AH15" s="120"/>
      <c r="AI15" s="122"/>
      <c r="AJ15" s="123"/>
      <c r="AU15" s="123"/>
      <c r="AV15" s="123"/>
      <c r="AW15" s="123"/>
      <c r="AX15" s="123"/>
      <c r="AY15" s="123"/>
      <c r="BA15" s="120"/>
      <c r="BB15" s="120"/>
      <c r="BC15" s="121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</row>
    <row r="16" spans="15:71" ht="15.75">
      <c r="O16" s="124"/>
      <c r="Q16" s="124"/>
      <c r="R16" s="125" t="s">
        <v>51</v>
      </c>
      <c r="S16" s="124"/>
      <c r="T16" s="124"/>
      <c r="U16" s="124"/>
      <c r="AK16" s="319" t="s">
        <v>52</v>
      </c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BH16" s="125" t="s">
        <v>53</v>
      </c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</row>
    <row r="17" spans="15:71" ht="15.75">
      <c r="O17" s="124"/>
      <c r="P17" s="124" t="s">
        <v>54</v>
      </c>
      <c r="Q17" s="124"/>
      <c r="R17" s="124"/>
      <c r="S17" s="124"/>
      <c r="T17" s="124"/>
      <c r="U17" s="124"/>
      <c r="AK17" s="320" t="s">
        <v>55</v>
      </c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BB17" s="124"/>
      <c r="BC17" s="124"/>
      <c r="BD17" s="124"/>
      <c r="BF17" s="124" t="s">
        <v>56</v>
      </c>
      <c r="BG17" s="124"/>
      <c r="BH17" s="124"/>
      <c r="BI17" s="126"/>
      <c r="BJ17" s="126"/>
      <c r="BK17" s="126"/>
      <c r="BL17" s="102"/>
      <c r="BM17" s="102"/>
      <c r="BN17" s="102"/>
      <c r="BO17" s="102"/>
      <c r="BP17" s="102"/>
      <c r="BQ17" s="102"/>
      <c r="BR17" s="102"/>
      <c r="BS17" s="102"/>
    </row>
    <row r="18" ht="13.5" thickBot="1">
      <c r="AP18" s="127"/>
    </row>
    <row r="19" spans="2:82" ht="12.75" customHeight="1" thickBot="1">
      <c r="B19" s="321" t="s">
        <v>11</v>
      </c>
      <c r="C19" s="322"/>
      <c r="D19" s="323" t="s">
        <v>57</v>
      </c>
      <c r="E19" s="324"/>
      <c r="F19" s="324"/>
      <c r="G19" s="323" t="s">
        <v>58</v>
      </c>
      <c r="H19" s="324"/>
      <c r="I19" s="324"/>
      <c r="J19" s="322"/>
      <c r="K19" s="323" t="s">
        <v>59</v>
      </c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2"/>
      <c r="AJ19" s="323" t="s">
        <v>16</v>
      </c>
      <c r="AK19" s="324"/>
      <c r="AL19" s="324"/>
      <c r="AM19" s="324"/>
      <c r="AN19" s="325"/>
      <c r="AO19" s="128"/>
      <c r="AP19" s="128"/>
      <c r="AR19" s="321" t="s">
        <v>11</v>
      </c>
      <c r="AS19" s="322"/>
      <c r="AT19" s="323" t="s">
        <v>57</v>
      </c>
      <c r="AU19" s="324"/>
      <c r="AV19" s="324"/>
      <c r="AW19" s="323" t="s">
        <v>58</v>
      </c>
      <c r="AX19" s="324"/>
      <c r="AY19" s="324"/>
      <c r="AZ19" s="322"/>
      <c r="BA19" s="323" t="s">
        <v>60</v>
      </c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2"/>
      <c r="BZ19" s="323" t="s">
        <v>16</v>
      </c>
      <c r="CA19" s="324"/>
      <c r="CB19" s="324"/>
      <c r="CC19" s="324"/>
      <c r="CD19" s="325"/>
    </row>
    <row r="20" spans="2:82" ht="12.75">
      <c r="B20" s="326">
        <v>1</v>
      </c>
      <c r="C20" s="327"/>
      <c r="D20" s="328" t="s">
        <v>61</v>
      </c>
      <c r="E20" s="329"/>
      <c r="F20" s="327"/>
      <c r="G20" s="330">
        <f>W5</f>
        <v>0.4166666666666667</v>
      </c>
      <c r="H20" s="331"/>
      <c r="I20" s="331"/>
      <c r="J20" s="332"/>
      <c r="K20" s="333" t="str">
        <f>AI8</f>
        <v>A1</v>
      </c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129" t="s">
        <v>15</v>
      </c>
      <c r="X20" s="335" t="str">
        <f>AI9</f>
        <v>B1</v>
      </c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6"/>
      <c r="AJ20" s="337"/>
      <c r="AK20" s="338"/>
      <c r="AL20" s="130" t="s">
        <v>14</v>
      </c>
      <c r="AM20" s="338"/>
      <c r="AN20" s="339"/>
      <c r="AO20" s="131"/>
      <c r="AP20" s="131"/>
      <c r="AR20" s="326">
        <v>1</v>
      </c>
      <c r="AS20" s="327"/>
      <c r="AT20" s="328" t="s">
        <v>62</v>
      </c>
      <c r="AU20" s="329"/>
      <c r="AV20" s="327"/>
      <c r="AW20" s="330">
        <f aca="true" t="shared" si="0" ref="AW20:AW37">G20</f>
        <v>0.4166666666666667</v>
      </c>
      <c r="AX20" s="331"/>
      <c r="AY20" s="331"/>
      <c r="AZ20" s="332"/>
      <c r="BA20" s="340" t="str">
        <f aca="true" t="shared" si="1" ref="BA20:BA37">K20</f>
        <v>A1</v>
      </c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129" t="s">
        <v>15</v>
      </c>
      <c r="BN20" s="335" t="str">
        <f aca="true" t="shared" si="2" ref="BN20:BN37">X20</f>
        <v>B1</v>
      </c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6"/>
      <c r="BZ20" s="337"/>
      <c r="CA20" s="338"/>
      <c r="CB20" s="130" t="s">
        <v>14</v>
      </c>
      <c r="CC20" s="338"/>
      <c r="CD20" s="339"/>
    </row>
    <row r="21" spans="2:82" ht="12.75">
      <c r="B21" s="341">
        <v>2</v>
      </c>
      <c r="C21" s="342"/>
      <c r="D21" s="343" t="s">
        <v>61</v>
      </c>
      <c r="E21" s="344"/>
      <c r="F21" s="342"/>
      <c r="G21" s="345">
        <f>G20+AM5+BD5</f>
        <v>0.42291666666666666</v>
      </c>
      <c r="H21" s="346"/>
      <c r="I21" s="346"/>
      <c r="J21" s="347"/>
      <c r="K21" s="348" t="str">
        <f>AI10</f>
        <v>C1</v>
      </c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136" t="s">
        <v>15</v>
      </c>
      <c r="X21" s="349" t="str">
        <f>AI11</f>
        <v>D1</v>
      </c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50"/>
      <c r="AJ21" s="351"/>
      <c r="AK21" s="352"/>
      <c r="AL21" s="137" t="s">
        <v>14</v>
      </c>
      <c r="AM21" s="352"/>
      <c r="AN21" s="353"/>
      <c r="AO21" s="131"/>
      <c r="AP21" s="131"/>
      <c r="AR21" s="341">
        <v>2</v>
      </c>
      <c r="AS21" s="342"/>
      <c r="AT21" s="343" t="s">
        <v>62</v>
      </c>
      <c r="AU21" s="344"/>
      <c r="AV21" s="342"/>
      <c r="AW21" s="345">
        <f t="shared" si="0"/>
        <v>0.42291666666666666</v>
      </c>
      <c r="AX21" s="346"/>
      <c r="AY21" s="346"/>
      <c r="AZ21" s="347"/>
      <c r="BA21" s="348" t="str">
        <f t="shared" si="1"/>
        <v>C1</v>
      </c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136" t="s">
        <v>15</v>
      </c>
      <c r="BN21" s="349" t="str">
        <f t="shared" si="2"/>
        <v>D1</v>
      </c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50"/>
      <c r="BZ21" s="351"/>
      <c r="CA21" s="352"/>
      <c r="CB21" s="137" t="s">
        <v>14</v>
      </c>
      <c r="CC21" s="352"/>
      <c r="CD21" s="353"/>
    </row>
    <row r="22" spans="2:82" ht="13.5" thickBot="1">
      <c r="B22" s="354">
        <v>3</v>
      </c>
      <c r="C22" s="355"/>
      <c r="D22" s="356" t="s">
        <v>61</v>
      </c>
      <c r="E22" s="357"/>
      <c r="F22" s="358"/>
      <c r="G22" s="359">
        <f>G21+AM5+BD5</f>
        <v>0.42916666666666664</v>
      </c>
      <c r="H22" s="360"/>
      <c r="I22" s="360"/>
      <c r="J22" s="361"/>
      <c r="K22" s="362" t="str">
        <f>AI12</f>
        <v>E1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132" t="s">
        <v>15</v>
      </c>
      <c r="X22" s="363" t="str">
        <f>AI13</f>
        <v>F1</v>
      </c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4"/>
      <c r="AJ22" s="365"/>
      <c r="AK22" s="366"/>
      <c r="AL22" s="133" t="s">
        <v>14</v>
      </c>
      <c r="AM22" s="366"/>
      <c r="AN22" s="367"/>
      <c r="AO22" s="131"/>
      <c r="AP22" s="131"/>
      <c r="AR22" s="354">
        <v>3</v>
      </c>
      <c r="AS22" s="355"/>
      <c r="AT22" s="356" t="s">
        <v>62</v>
      </c>
      <c r="AU22" s="357"/>
      <c r="AV22" s="358"/>
      <c r="AW22" s="359">
        <f t="shared" si="0"/>
        <v>0.42916666666666664</v>
      </c>
      <c r="AX22" s="360"/>
      <c r="AY22" s="360"/>
      <c r="AZ22" s="361"/>
      <c r="BA22" s="362" t="str">
        <f t="shared" si="1"/>
        <v>E1</v>
      </c>
      <c r="BB22" s="363"/>
      <c r="BC22" s="363"/>
      <c r="BD22" s="363"/>
      <c r="BE22" s="363"/>
      <c r="BF22" s="363"/>
      <c r="BG22" s="363"/>
      <c r="BH22" s="363"/>
      <c r="BI22" s="363"/>
      <c r="BJ22" s="363"/>
      <c r="BK22" s="363"/>
      <c r="BL22" s="363"/>
      <c r="BM22" s="132" t="s">
        <v>15</v>
      </c>
      <c r="BN22" s="363" t="str">
        <f t="shared" si="2"/>
        <v>F1</v>
      </c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4"/>
      <c r="BZ22" s="365"/>
      <c r="CA22" s="366"/>
      <c r="CB22" s="133" t="s">
        <v>14</v>
      </c>
      <c r="CC22" s="366"/>
      <c r="CD22" s="367"/>
    </row>
    <row r="23" spans="2:82" ht="12.75">
      <c r="B23" s="368">
        <v>4</v>
      </c>
      <c r="C23" s="369"/>
      <c r="D23" s="370" t="s">
        <v>61</v>
      </c>
      <c r="E23" s="371"/>
      <c r="F23" s="372"/>
      <c r="G23" s="373">
        <f>G22+AM5+BD5</f>
        <v>0.4354166666666666</v>
      </c>
      <c r="H23" s="374"/>
      <c r="I23" s="374"/>
      <c r="J23" s="375"/>
      <c r="K23" s="376" t="str">
        <f>AI14</f>
        <v>G1</v>
      </c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134" t="s">
        <v>15</v>
      </c>
      <c r="X23" s="377" t="str">
        <f>AI8</f>
        <v>A1</v>
      </c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8"/>
      <c r="AJ23" s="379"/>
      <c r="AK23" s="380"/>
      <c r="AL23" s="135" t="s">
        <v>14</v>
      </c>
      <c r="AM23" s="380"/>
      <c r="AN23" s="381"/>
      <c r="AO23" s="131"/>
      <c r="AP23" s="131"/>
      <c r="AR23" s="368">
        <v>4</v>
      </c>
      <c r="AS23" s="369"/>
      <c r="AT23" s="370" t="s">
        <v>62</v>
      </c>
      <c r="AU23" s="371"/>
      <c r="AV23" s="372"/>
      <c r="AW23" s="373">
        <f t="shared" si="0"/>
        <v>0.4354166666666666</v>
      </c>
      <c r="AX23" s="374"/>
      <c r="AY23" s="374"/>
      <c r="AZ23" s="375"/>
      <c r="BA23" s="376" t="str">
        <f t="shared" si="1"/>
        <v>G1</v>
      </c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134" t="s">
        <v>15</v>
      </c>
      <c r="BN23" s="377" t="str">
        <f t="shared" si="2"/>
        <v>A1</v>
      </c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8"/>
      <c r="BZ23" s="379"/>
      <c r="CA23" s="380"/>
      <c r="CB23" s="135" t="s">
        <v>14</v>
      </c>
      <c r="CC23" s="380"/>
      <c r="CD23" s="381"/>
    </row>
    <row r="24" spans="2:82" ht="12.75">
      <c r="B24" s="368">
        <v>5</v>
      </c>
      <c r="C24" s="369"/>
      <c r="D24" s="370" t="s">
        <v>61</v>
      </c>
      <c r="E24" s="371"/>
      <c r="F24" s="372"/>
      <c r="G24" s="373">
        <f>G23+AM5+BD5</f>
        <v>0.4416666666666666</v>
      </c>
      <c r="H24" s="374"/>
      <c r="I24" s="374"/>
      <c r="J24" s="375"/>
      <c r="K24" s="376" t="str">
        <f>AI9</f>
        <v>B1</v>
      </c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134" t="s">
        <v>15</v>
      </c>
      <c r="X24" s="377" t="str">
        <f>AI11</f>
        <v>D1</v>
      </c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8"/>
      <c r="AJ24" s="379"/>
      <c r="AK24" s="380"/>
      <c r="AL24" s="135" t="s">
        <v>14</v>
      </c>
      <c r="AM24" s="380"/>
      <c r="AN24" s="381"/>
      <c r="AO24" s="131"/>
      <c r="AP24" s="131"/>
      <c r="AR24" s="368">
        <v>5</v>
      </c>
      <c r="AS24" s="369"/>
      <c r="AT24" s="370" t="s">
        <v>62</v>
      </c>
      <c r="AU24" s="371"/>
      <c r="AV24" s="372"/>
      <c r="AW24" s="373">
        <f t="shared" si="0"/>
        <v>0.4416666666666666</v>
      </c>
      <c r="AX24" s="374"/>
      <c r="AY24" s="374"/>
      <c r="AZ24" s="375"/>
      <c r="BA24" s="376" t="str">
        <f t="shared" si="1"/>
        <v>B1</v>
      </c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134" t="s">
        <v>15</v>
      </c>
      <c r="BN24" s="377" t="str">
        <f t="shared" si="2"/>
        <v>D1</v>
      </c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8"/>
      <c r="BZ24" s="379"/>
      <c r="CA24" s="380"/>
      <c r="CB24" s="135" t="s">
        <v>14</v>
      </c>
      <c r="CC24" s="380"/>
      <c r="CD24" s="381"/>
    </row>
    <row r="25" spans="2:82" ht="13.5" thickBot="1">
      <c r="B25" s="354">
        <v>6</v>
      </c>
      <c r="C25" s="355"/>
      <c r="D25" s="356" t="s">
        <v>61</v>
      </c>
      <c r="E25" s="357"/>
      <c r="F25" s="358"/>
      <c r="G25" s="359">
        <f>G24+AM5+BD5</f>
        <v>0.4479166666666666</v>
      </c>
      <c r="H25" s="360"/>
      <c r="I25" s="360"/>
      <c r="J25" s="361"/>
      <c r="K25" s="362" t="str">
        <f>AI10</f>
        <v>C1</v>
      </c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132" t="s">
        <v>15</v>
      </c>
      <c r="X25" s="363" t="str">
        <f>AI12</f>
        <v>E1</v>
      </c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4"/>
      <c r="AJ25" s="365"/>
      <c r="AK25" s="366"/>
      <c r="AL25" s="133" t="s">
        <v>14</v>
      </c>
      <c r="AM25" s="366"/>
      <c r="AN25" s="367"/>
      <c r="AO25" s="131"/>
      <c r="AP25" s="131"/>
      <c r="AR25" s="354">
        <v>6</v>
      </c>
      <c r="AS25" s="355"/>
      <c r="AT25" s="356" t="s">
        <v>62</v>
      </c>
      <c r="AU25" s="357"/>
      <c r="AV25" s="358"/>
      <c r="AW25" s="359">
        <f t="shared" si="0"/>
        <v>0.4479166666666666</v>
      </c>
      <c r="AX25" s="360"/>
      <c r="AY25" s="360"/>
      <c r="AZ25" s="361"/>
      <c r="BA25" s="362" t="str">
        <f t="shared" si="1"/>
        <v>C1</v>
      </c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132" t="s">
        <v>15</v>
      </c>
      <c r="BN25" s="363" t="str">
        <f t="shared" si="2"/>
        <v>E1</v>
      </c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4"/>
      <c r="BZ25" s="365"/>
      <c r="CA25" s="366"/>
      <c r="CB25" s="133" t="s">
        <v>14</v>
      </c>
      <c r="CC25" s="366"/>
      <c r="CD25" s="367"/>
    </row>
    <row r="26" spans="2:82" ht="12.75">
      <c r="B26" s="368">
        <v>7</v>
      </c>
      <c r="C26" s="369"/>
      <c r="D26" s="370" t="s">
        <v>61</v>
      </c>
      <c r="E26" s="371"/>
      <c r="F26" s="369"/>
      <c r="G26" s="373">
        <f>G25+AM5+BD5</f>
        <v>0.45416666666666655</v>
      </c>
      <c r="H26" s="374"/>
      <c r="I26" s="374"/>
      <c r="J26" s="375"/>
      <c r="K26" s="376" t="str">
        <f>AI8</f>
        <v>A1</v>
      </c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134" t="s">
        <v>15</v>
      </c>
      <c r="X26" s="377" t="str">
        <f>AI13</f>
        <v>F1</v>
      </c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8"/>
      <c r="AJ26" s="379"/>
      <c r="AK26" s="380"/>
      <c r="AL26" s="135" t="s">
        <v>14</v>
      </c>
      <c r="AM26" s="380"/>
      <c r="AN26" s="381"/>
      <c r="AO26" s="131"/>
      <c r="AP26" s="131"/>
      <c r="AR26" s="326">
        <v>7</v>
      </c>
      <c r="AS26" s="327"/>
      <c r="AT26" s="328" t="s">
        <v>62</v>
      </c>
      <c r="AU26" s="329"/>
      <c r="AV26" s="327"/>
      <c r="AW26" s="330">
        <f t="shared" si="0"/>
        <v>0.45416666666666655</v>
      </c>
      <c r="AX26" s="331"/>
      <c r="AY26" s="331"/>
      <c r="AZ26" s="332"/>
      <c r="BA26" s="340" t="str">
        <f t="shared" si="1"/>
        <v>A1</v>
      </c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129" t="s">
        <v>15</v>
      </c>
      <c r="BN26" s="335" t="str">
        <f t="shared" si="2"/>
        <v>F1</v>
      </c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6"/>
      <c r="BZ26" s="337"/>
      <c r="CA26" s="338"/>
      <c r="CB26" s="130" t="s">
        <v>14</v>
      </c>
      <c r="CC26" s="338"/>
      <c r="CD26" s="339"/>
    </row>
    <row r="27" spans="2:82" ht="12.75">
      <c r="B27" s="341">
        <v>8</v>
      </c>
      <c r="C27" s="342"/>
      <c r="D27" s="343" t="s">
        <v>61</v>
      </c>
      <c r="E27" s="344"/>
      <c r="F27" s="342"/>
      <c r="G27" s="345">
        <f>G26+AM5+BD5</f>
        <v>0.46041666666666653</v>
      </c>
      <c r="H27" s="346"/>
      <c r="I27" s="346"/>
      <c r="J27" s="347"/>
      <c r="K27" s="348" t="str">
        <f>AI11</f>
        <v>D1</v>
      </c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136" t="s">
        <v>15</v>
      </c>
      <c r="X27" s="349" t="str">
        <f>AI14</f>
        <v>G1</v>
      </c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50"/>
      <c r="AJ27" s="351"/>
      <c r="AK27" s="352"/>
      <c r="AL27" s="137" t="s">
        <v>14</v>
      </c>
      <c r="AM27" s="352"/>
      <c r="AN27" s="353"/>
      <c r="AO27" s="131"/>
      <c r="AP27" s="131"/>
      <c r="AR27" s="341">
        <v>8</v>
      </c>
      <c r="AS27" s="342"/>
      <c r="AT27" s="343" t="s">
        <v>62</v>
      </c>
      <c r="AU27" s="344"/>
      <c r="AV27" s="342"/>
      <c r="AW27" s="345">
        <f t="shared" si="0"/>
        <v>0.46041666666666653</v>
      </c>
      <c r="AX27" s="346"/>
      <c r="AY27" s="346"/>
      <c r="AZ27" s="347"/>
      <c r="BA27" s="348" t="str">
        <f t="shared" si="1"/>
        <v>D1</v>
      </c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136" t="s">
        <v>15</v>
      </c>
      <c r="BN27" s="349" t="str">
        <f t="shared" si="2"/>
        <v>G1</v>
      </c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50"/>
      <c r="BZ27" s="351"/>
      <c r="CA27" s="352"/>
      <c r="CB27" s="137" t="s">
        <v>14</v>
      </c>
      <c r="CC27" s="352"/>
      <c r="CD27" s="353"/>
    </row>
    <row r="28" spans="2:82" ht="13.5" thickBot="1">
      <c r="B28" s="354">
        <v>9</v>
      </c>
      <c r="C28" s="355"/>
      <c r="D28" s="356" t="s">
        <v>61</v>
      </c>
      <c r="E28" s="357"/>
      <c r="F28" s="358"/>
      <c r="G28" s="359">
        <f>G27+AM5+BD5</f>
        <v>0.4666666666666665</v>
      </c>
      <c r="H28" s="360"/>
      <c r="I28" s="360"/>
      <c r="J28" s="361"/>
      <c r="K28" s="362" t="str">
        <f>AI9</f>
        <v>B1</v>
      </c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132" t="s">
        <v>15</v>
      </c>
      <c r="X28" s="363" t="str">
        <f>AI10</f>
        <v>C1</v>
      </c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4"/>
      <c r="AJ28" s="365"/>
      <c r="AK28" s="366"/>
      <c r="AL28" s="133" t="s">
        <v>14</v>
      </c>
      <c r="AM28" s="366"/>
      <c r="AN28" s="367"/>
      <c r="AO28" s="131"/>
      <c r="AP28" s="131"/>
      <c r="AR28" s="354">
        <v>9</v>
      </c>
      <c r="AS28" s="355"/>
      <c r="AT28" s="356" t="s">
        <v>62</v>
      </c>
      <c r="AU28" s="357"/>
      <c r="AV28" s="358"/>
      <c r="AW28" s="359">
        <f t="shared" si="0"/>
        <v>0.4666666666666665</v>
      </c>
      <c r="AX28" s="360"/>
      <c r="AY28" s="360"/>
      <c r="AZ28" s="361"/>
      <c r="BA28" s="362" t="str">
        <f t="shared" si="1"/>
        <v>B1</v>
      </c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132" t="s">
        <v>15</v>
      </c>
      <c r="BN28" s="363" t="str">
        <f t="shared" si="2"/>
        <v>C1</v>
      </c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4"/>
      <c r="BZ28" s="365"/>
      <c r="CA28" s="366"/>
      <c r="CB28" s="133" t="s">
        <v>14</v>
      </c>
      <c r="CC28" s="366"/>
      <c r="CD28" s="367"/>
    </row>
    <row r="29" spans="2:82" ht="12.75">
      <c r="B29" s="368">
        <v>10</v>
      </c>
      <c r="C29" s="369"/>
      <c r="D29" s="370" t="s">
        <v>61</v>
      </c>
      <c r="E29" s="371"/>
      <c r="F29" s="372"/>
      <c r="G29" s="373">
        <f>G28+AM5+BD5</f>
        <v>0.4729166666666665</v>
      </c>
      <c r="H29" s="374"/>
      <c r="I29" s="374"/>
      <c r="J29" s="375"/>
      <c r="K29" s="376" t="str">
        <f>AI12</f>
        <v>E1</v>
      </c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134" t="s">
        <v>15</v>
      </c>
      <c r="X29" s="377" t="str">
        <f>AI8</f>
        <v>A1</v>
      </c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8"/>
      <c r="AJ29" s="379"/>
      <c r="AK29" s="380"/>
      <c r="AL29" s="135" t="s">
        <v>14</v>
      </c>
      <c r="AM29" s="380"/>
      <c r="AN29" s="381"/>
      <c r="AO29" s="131"/>
      <c r="AP29" s="131"/>
      <c r="AR29" s="368">
        <v>10</v>
      </c>
      <c r="AS29" s="369"/>
      <c r="AT29" s="370" t="s">
        <v>62</v>
      </c>
      <c r="AU29" s="371"/>
      <c r="AV29" s="372"/>
      <c r="AW29" s="373">
        <f t="shared" si="0"/>
        <v>0.4729166666666665</v>
      </c>
      <c r="AX29" s="374"/>
      <c r="AY29" s="374"/>
      <c r="AZ29" s="375"/>
      <c r="BA29" s="376" t="str">
        <f t="shared" si="1"/>
        <v>E1</v>
      </c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134" t="s">
        <v>15</v>
      </c>
      <c r="BN29" s="377" t="str">
        <f t="shared" si="2"/>
        <v>A1</v>
      </c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8"/>
      <c r="BZ29" s="379"/>
      <c r="CA29" s="380"/>
      <c r="CB29" s="135" t="s">
        <v>14</v>
      </c>
      <c r="CC29" s="380"/>
      <c r="CD29" s="381"/>
    </row>
    <row r="30" spans="2:82" ht="12.75">
      <c r="B30" s="368">
        <v>11</v>
      </c>
      <c r="C30" s="369"/>
      <c r="D30" s="370" t="s">
        <v>61</v>
      </c>
      <c r="E30" s="371"/>
      <c r="F30" s="372"/>
      <c r="G30" s="373">
        <f>G29+AM5+BD5</f>
        <v>0.47916666666666646</v>
      </c>
      <c r="H30" s="374"/>
      <c r="I30" s="374"/>
      <c r="J30" s="375"/>
      <c r="K30" s="376" t="str">
        <f>AI14</f>
        <v>G1</v>
      </c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134" t="s">
        <v>15</v>
      </c>
      <c r="X30" s="377" t="str">
        <f>AI10</f>
        <v>C1</v>
      </c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8"/>
      <c r="AJ30" s="379"/>
      <c r="AK30" s="380"/>
      <c r="AL30" s="135" t="s">
        <v>14</v>
      </c>
      <c r="AM30" s="380"/>
      <c r="AN30" s="381"/>
      <c r="AO30" s="131"/>
      <c r="AP30" s="131"/>
      <c r="AR30" s="368">
        <v>11</v>
      </c>
      <c r="AS30" s="369"/>
      <c r="AT30" s="370" t="s">
        <v>62</v>
      </c>
      <c r="AU30" s="371"/>
      <c r="AV30" s="372"/>
      <c r="AW30" s="373">
        <f t="shared" si="0"/>
        <v>0.47916666666666646</v>
      </c>
      <c r="AX30" s="374"/>
      <c r="AY30" s="374"/>
      <c r="AZ30" s="375"/>
      <c r="BA30" s="376" t="str">
        <f t="shared" si="1"/>
        <v>G1</v>
      </c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134" t="s">
        <v>15</v>
      </c>
      <c r="BN30" s="377" t="str">
        <f t="shared" si="2"/>
        <v>C1</v>
      </c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8"/>
      <c r="BZ30" s="379"/>
      <c r="CA30" s="380"/>
      <c r="CB30" s="135" t="s">
        <v>14</v>
      </c>
      <c r="CC30" s="380"/>
      <c r="CD30" s="381"/>
    </row>
    <row r="31" spans="2:82" ht="13.5" thickBot="1">
      <c r="B31" s="354">
        <v>12</v>
      </c>
      <c r="C31" s="355"/>
      <c r="D31" s="356" t="s">
        <v>61</v>
      </c>
      <c r="E31" s="357"/>
      <c r="F31" s="358"/>
      <c r="G31" s="382">
        <f>G30+AM5+BD5</f>
        <v>0.48541666666666644</v>
      </c>
      <c r="H31" s="383"/>
      <c r="I31" s="383"/>
      <c r="J31" s="384"/>
      <c r="K31" s="362" t="str">
        <f>AI13</f>
        <v>F1</v>
      </c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132" t="s">
        <v>15</v>
      </c>
      <c r="X31" s="363" t="str">
        <f>AI9</f>
        <v>B1</v>
      </c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4"/>
      <c r="AJ31" s="365"/>
      <c r="AK31" s="366"/>
      <c r="AL31" s="133" t="s">
        <v>14</v>
      </c>
      <c r="AM31" s="366"/>
      <c r="AN31" s="367"/>
      <c r="AO31" s="131"/>
      <c r="AP31" s="131"/>
      <c r="AR31" s="354">
        <v>12</v>
      </c>
      <c r="AS31" s="355"/>
      <c r="AT31" s="356" t="s">
        <v>62</v>
      </c>
      <c r="AU31" s="357"/>
      <c r="AV31" s="358"/>
      <c r="AW31" s="359">
        <f t="shared" si="0"/>
        <v>0.48541666666666644</v>
      </c>
      <c r="AX31" s="360"/>
      <c r="AY31" s="360"/>
      <c r="AZ31" s="361"/>
      <c r="BA31" s="362" t="str">
        <f t="shared" si="1"/>
        <v>F1</v>
      </c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132" t="s">
        <v>15</v>
      </c>
      <c r="BN31" s="363" t="str">
        <f t="shared" si="2"/>
        <v>B1</v>
      </c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4"/>
      <c r="BZ31" s="365"/>
      <c r="CA31" s="366"/>
      <c r="CB31" s="133" t="s">
        <v>14</v>
      </c>
      <c r="CC31" s="366"/>
      <c r="CD31" s="367"/>
    </row>
    <row r="32" spans="2:82" ht="12.75">
      <c r="B32" s="326">
        <v>13</v>
      </c>
      <c r="C32" s="327"/>
      <c r="D32" s="328" t="s">
        <v>61</v>
      </c>
      <c r="E32" s="329"/>
      <c r="F32" s="385"/>
      <c r="G32" s="386">
        <f>G31+AM5+BD5</f>
        <v>0.4916666666666664</v>
      </c>
      <c r="H32" s="387"/>
      <c r="I32" s="387"/>
      <c r="J32" s="388"/>
      <c r="K32" s="340" t="str">
        <f>AI8</f>
        <v>A1</v>
      </c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129" t="s">
        <v>15</v>
      </c>
      <c r="X32" s="335" t="str">
        <f>AI11</f>
        <v>D1</v>
      </c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6"/>
      <c r="AJ32" s="337"/>
      <c r="AK32" s="338"/>
      <c r="AL32" s="130" t="s">
        <v>14</v>
      </c>
      <c r="AM32" s="338"/>
      <c r="AN32" s="339"/>
      <c r="AO32" s="131"/>
      <c r="AP32" s="131"/>
      <c r="AR32" s="326">
        <v>13</v>
      </c>
      <c r="AS32" s="327"/>
      <c r="AT32" s="328" t="s">
        <v>62</v>
      </c>
      <c r="AU32" s="329"/>
      <c r="AV32" s="385"/>
      <c r="AW32" s="386">
        <f t="shared" si="0"/>
        <v>0.4916666666666664</v>
      </c>
      <c r="AX32" s="387"/>
      <c r="AY32" s="387"/>
      <c r="AZ32" s="388"/>
      <c r="BA32" s="340" t="str">
        <f t="shared" si="1"/>
        <v>A1</v>
      </c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129" t="s">
        <v>15</v>
      </c>
      <c r="BN32" s="335" t="str">
        <f t="shared" si="2"/>
        <v>D1</v>
      </c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6"/>
      <c r="BZ32" s="337"/>
      <c r="CA32" s="338"/>
      <c r="CB32" s="130" t="s">
        <v>14</v>
      </c>
      <c r="CC32" s="338"/>
      <c r="CD32" s="339"/>
    </row>
    <row r="33" spans="2:82" ht="12.75">
      <c r="B33" s="341">
        <v>14</v>
      </c>
      <c r="C33" s="342"/>
      <c r="D33" s="343" t="s">
        <v>61</v>
      </c>
      <c r="E33" s="344"/>
      <c r="F33" s="389"/>
      <c r="G33" s="345">
        <f>G32+AM5+BD5</f>
        <v>0.4979166666666664</v>
      </c>
      <c r="H33" s="346"/>
      <c r="I33" s="346"/>
      <c r="J33" s="347"/>
      <c r="K33" s="390" t="str">
        <f>AI13</f>
        <v>F1</v>
      </c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136" t="s">
        <v>15</v>
      </c>
      <c r="X33" s="391" t="str">
        <f>AI14</f>
        <v>G1</v>
      </c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2"/>
      <c r="AJ33" s="351"/>
      <c r="AK33" s="352"/>
      <c r="AL33" s="137" t="s">
        <v>14</v>
      </c>
      <c r="AM33" s="352"/>
      <c r="AN33" s="353"/>
      <c r="AO33" s="131"/>
      <c r="AP33" s="131"/>
      <c r="AR33" s="341">
        <v>14</v>
      </c>
      <c r="AS33" s="342"/>
      <c r="AT33" s="343" t="s">
        <v>62</v>
      </c>
      <c r="AU33" s="344"/>
      <c r="AV33" s="389"/>
      <c r="AW33" s="345">
        <f t="shared" si="0"/>
        <v>0.4979166666666664</v>
      </c>
      <c r="AX33" s="346"/>
      <c r="AY33" s="346"/>
      <c r="AZ33" s="347"/>
      <c r="BA33" s="390" t="str">
        <f t="shared" si="1"/>
        <v>F1</v>
      </c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136" t="s">
        <v>15</v>
      </c>
      <c r="BN33" s="391" t="str">
        <f t="shared" si="2"/>
        <v>G1</v>
      </c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2"/>
      <c r="BZ33" s="351"/>
      <c r="CA33" s="352"/>
      <c r="CB33" s="137" t="s">
        <v>14</v>
      </c>
      <c r="CC33" s="352"/>
      <c r="CD33" s="353"/>
    </row>
    <row r="34" spans="2:82" ht="13.5" thickBot="1">
      <c r="B34" s="393">
        <v>15</v>
      </c>
      <c r="C34" s="394"/>
      <c r="D34" s="395" t="s">
        <v>61</v>
      </c>
      <c r="E34" s="396"/>
      <c r="F34" s="397"/>
      <c r="G34" s="382">
        <f>G33+AM5+BD5</f>
        <v>0.5041666666666664</v>
      </c>
      <c r="H34" s="383"/>
      <c r="I34" s="383"/>
      <c r="J34" s="384"/>
      <c r="K34" s="398" t="str">
        <f>AI9</f>
        <v>B1</v>
      </c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138" t="s">
        <v>15</v>
      </c>
      <c r="X34" s="399" t="str">
        <f>AI12</f>
        <v>E1</v>
      </c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400"/>
      <c r="AJ34" s="401"/>
      <c r="AK34" s="402"/>
      <c r="AL34" s="139" t="s">
        <v>14</v>
      </c>
      <c r="AM34" s="402"/>
      <c r="AN34" s="403"/>
      <c r="AO34" s="131"/>
      <c r="AP34" s="131"/>
      <c r="AR34" s="393">
        <v>15</v>
      </c>
      <c r="AS34" s="394"/>
      <c r="AT34" s="395" t="s">
        <v>62</v>
      </c>
      <c r="AU34" s="396"/>
      <c r="AV34" s="397"/>
      <c r="AW34" s="382">
        <f t="shared" si="0"/>
        <v>0.5041666666666664</v>
      </c>
      <c r="AX34" s="383"/>
      <c r="AY34" s="383"/>
      <c r="AZ34" s="384"/>
      <c r="BA34" s="398" t="str">
        <f t="shared" si="1"/>
        <v>B1</v>
      </c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138" t="s">
        <v>15</v>
      </c>
      <c r="BN34" s="399" t="str">
        <f t="shared" si="2"/>
        <v>E1</v>
      </c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400"/>
      <c r="BZ34" s="401"/>
      <c r="CA34" s="402"/>
      <c r="CB34" s="139" t="s">
        <v>14</v>
      </c>
      <c r="CC34" s="402"/>
      <c r="CD34" s="403"/>
    </row>
    <row r="35" spans="2:82" ht="12.75">
      <c r="B35" s="326">
        <v>16</v>
      </c>
      <c r="C35" s="327"/>
      <c r="D35" s="328" t="s">
        <v>61</v>
      </c>
      <c r="E35" s="329"/>
      <c r="F35" s="385"/>
      <c r="G35" s="386">
        <f>G34+AM5+BD5</f>
        <v>0.5104166666666664</v>
      </c>
      <c r="H35" s="387"/>
      <c r="I35" s="387"/>
      <c r="J35" s="388"/>
      <c r="K35" s="340" t="str">
        <f>AI10</f>
        <v>C1</v>
      </c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129" t="s">
        <v>15</v>
      </c>
      <c r="X35" s="335" t="str">
        <f>AI8</f>
        <v>A1</v>
      </c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6"/>
      <c r="AJ35" s="337"/>
      <c r="AK35" s="338"/>
      <c r="AL35" s="130" t="s">
        <v>14</v>
      </c>
      <c r="AM35" s="338"/>
      <c r="AN35" s="339"/>
      <c r="AO35" s="131"/>
      <c r="AP35" s="131"/>
      <c r="AR35" s="326">
        <v>16</v>
      </c>
      <c r="AS35" s="327"/>
      <c r="AT35" s="328" t="s">
        <v>62</v>
      </c>
      <c r="AU35" s="329"/>
      <c r="AV35" s="385"/>
      <c r="AW35" s="386">
        <f t="shared" si="0"/>
        <v>0.5104166666666664</v>
      </c>
      <c r="AX35" s="387"/>
      <c r="AY35" s="387"/>
      <c r="AZ35" s="388"/>
      <c r="BA35" s="340" t="str">
        <f t="shared" si="1"/>
        <v>C1</v>
      </c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129" t="s">
        <v>15</v>
      </c>
      <c r="BN35" s="335" t="str">
        <f t="shared" si="2"/>
        <v>A1</v>
      </c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6"/>
      <c r="BZ35" s="337"/>
      <c r="CA35" s="338"/>
      <c r="CB35" s="130" t="s">
        <v>14</v>
      </c>
      <c r="CC35" s="338"/>
      <c r="CD35" s="339"/>
    </row>
    <row r="36" spans="2:82" ht="12.75">
      <c r="B36" s="341">
        <v>17</v>
      </c>
      <c r="C36" s="342"/>
      <c r="D36" s="343" t="s">
        <v>61</v>
      </c>
      <c r="E36" s="344"/>
      <c r="F36" s="389"/>
      <c r="G36" s="345">
        <f>G35+AM5+BD5</f>
        <v>0.5166666666666664</v>
      </c>
      <c r="H36" s="346"/>
      <c r="I36" s="346"/>
      <c r="J36" s="347"/>
      <c r="K36" s="390" t="str">
        <f>AI11</f>
        <v>D1</v>
      </c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136" t="s">
        <v>15</v>
      </c>
      <c r="X36" s="391" t="str">
        <f>AI13</f>
        <v>F1</v>
      </c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2"/>
      <c r="AJ36" s="351"/>
      <c r="AK36" s="352"/>
      <c r="AL36" s="137" t="s">
        <v>14</v>
      </c>
      <c r="AM36" s="352"/>
      <c r="AN36" s="353"/>
      <c r="AO36" s="131"/>
      <c r="AP36" s="131"/>
      <c r="AR36" s="341">
        <v>17</v>
      </c>
      <c r="AS36" s="342"/>
      <c r="AT36" s="343" t="s">
        <v>62</v>
      </c>
      <c r="AU36" s="344"/>
      <c r="AV36" s="389"/>
      <c r="AW36" s="345">
        <f t="shared" si="0"/>
        <v>0.5166666666666664</v>
      </c>
      <c r="AX36" s="346"/>
      <c r="AY36" s="346"/>
      <c r="AZ36" s="347"/>
      <c r="BA36" s="390" t="str">
        <f t="shared" si="1"/>
        <v>D1</v>
      </c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136" t="s">
        <v>15</v>
      </c>
      <c r="BN36" s="391" t="str">
        <f t="shared" si="2"/>
        <v>F1</v>
      </c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2"/>
      <c r="BZ36" s="351"/>
      <c r="CA36" s="352"/>
      <c r="CB36" s="137" t="s">
        <v>14</v>
      </c>
      <c r="CC36" s="352"/>
      <c r="CD36" s="353"/>
    </row>
    <row r="37" spans="2:82" ht="13.5" thickBot="1">
      <c r="B37" s="393">
        <v>18</v>
      </c>
      <c r="C37" s="394"/>
      <c r="D37" s="395" t="s">
        <v>61</v>
      </c>
      <c r="E37" s="396"/>
      <c r="F37" s="397"/>
      <c r="G37" s="382">
        <f>G36+AM5+BD5</f>
        <v>0.5229166666666664</v>
      </c>
      <c r="H37" s="383"/>
      <c r="I37" s="383"/>
      <c r="J37" s="384"/>
      <c r="K37" s="398" t="str">
        <f>AI12</f>
        <v>E1</v>
      </c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138" t="s">
        <v>15</v>
      </c>
      <c r="X37" s="399" t="str">
        <f>AI14</f>
        <v>G1</v>
      </c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400"/>
      <c r="AJ37" s="401"/>
      <c r="AK37" s="402"/>
      <c r="AL37" s="139" t="s">
        <v>14</v>
      </c>
      <c r="AM37" s="402"/>
      <c r="AN37" s="403"/>
      <c r="AO37" s="131"/>
      <c r="AP37" s="131"/>
      <c r="AR37" s="393">
        <v>18</v>
      </c>
      <c r="AS37" s="394"/>
      <c r="AT37" s="395" t="s">
        <v>62</v>
      </c>
      <c r="AU37" s="396"/>
      <c r="AV37" s="397"/>
      <c r="AW37" s="382">
        <f t="shared" si="0"/>
        <v>0.5229166666666664</v>
      </c>
      <c r="AX37" s="383"/>
      <c r="AY37" s="383"/>
      <c r="AZ37" s="384"/>
      <c r="BA37" s="398" t="str">
        <f t="shared" si="1"/>
        <v>E1</v>
      </c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138" t="s">
        <v>15</v>
      </c>
      <c r="BN37" s="399" t="str">
        <f t="shared" si="2"/>
        <v>G1</v>
      </c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400"/>
      <c r="BZ37" s="401"/>
      <c r="CA37" s="402"/>
      <c r="CB37" s="139" t="s">
        <v>14</v>
      </c>
      <c r="CC37" s="402"/>
      <c r="CD37" s="403"/>
    </row>
    <row r="39" spans="2:4" ht="15">
      <c r="B39" s="35" t="s">
        <v>39</v>
      </c>
      <c r="C39" s="35"/>
      <c r="D39" s="35"/>
    </row>
    <row r="40" spans="2:38" ht="14.25">
      <c r="B40" s="36" t="s">
        <v>46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40"/>
      <c r="AA40" s="36"/>
      <c r="AD40" s="141"/>
      <c r="AI40" s="36" t="s">
        <v>43</v>
      </c>
      <c r="AL40" s="36"/>
    </row>
    <row r="41" spans="2:38" ht="14.25">
      <c r="B41" s="36" t="s">
        <v>41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140"/>
      <c r="AA41" s="36"/>
      <c r="AD41" s="141"/>
      <c r="AI41" s="36" t="s">
        <v>42</v>
      </c>
      <c r="AL41" s="36"/>
    </row>
    <row r="42" spans="3:4" ht="14.25">
      <c r="C42" s="36"/>
      <c r="D42" s="36"/>
    </row>
    <row r="43" ht="12.75">
      <c r="C43" s="3"/>
    </row>
  </sheetData>
  <sheetProtection selectLockedCells="1"/>
  <mergeCells count="286">
    <mergeCell ref="V1:BJ1"/>
    <mergeCell ref="AT37:AV37"/>
    <mergeCell ref="AW37:AZ37"/>
    <mergeCell ref="BA37:BL37"/>
    <mergeCell ref="BN37:BY37"/>
    <mergeCell ref="BZ37:CA37"/>
    <mergeCell ref="AR37:AS37"/>
    <mergeCell ref="AM36:AN36"/>
    <mergeCell ref="AR36:AS36"/>
    <mergeCell ref="AT36:AV36"/>
    <mergeCell ref="CC37:CD37"/>
    <mergeCell ref="BZ36:CA36"/>
    <mergeCell ref="CC36:CD36"/>
    <mergeCell ref="B37:C37"/>
    <mergeCell ref="D37:F37"/>
    <mergeCell ref="G37:J37"/>
    <mergeCell ref="K37:V37"/>
    <mergeCell ref="X37:AI37"/>
    <mergeCell ref="AJ37:AK37"/>
    <mergeCell ref="AM37:AN37"/>
    <mergeCell ref="AW36:AZ36"/>
    <mergeCell ref="BA36:BL36"/>
    <mergeCell ref="BN36:BY36"/>
    <mergeCell ref="B36:C36"/>
    <mergeCell ref="D36:F36"/>
    <mergeCell ref="G36:J36"/>
    <mergeCell ref="K36:V36"/>
    <mergeCell ref="X36:AI36"/>
    <mergeCell ref="AJ36:AK36"/>
    <mergeCell ref="AT35:AV35"/>
    <mergeCell ref="AW35:AZ35"/>
    <mergeCell ref="BA35:BL35"/>
    <mergeCell ref="BN35:BY35"/>
    <mergeCell ref="BZ35:CA35"/>
    <mergeCell ref="CC35:CD35"/>
    <mergeCell ref="BZ34:CA34"/>
    <mergeCell ref="CC34:CD34"/>
    <mergeCell ref="B35:C35"/>
    <mergeCell ref="D35:F35"/>
    <mergeCell ref="G35:J35"/>
    <mergeCell ref="K35:V35"/>
    <mergeCell ref="X35:AI35"/>
    <mergeCell ref="AJ35:AK35"/>
    <mergeCell ref="AM35:AN35"/>
    <mergeCell ref="AR35:AS35"/>
    <mergeCell ref="AM34:AN34"/>
    <mergeCell ref="AR34:AS34"/>
    <mergeCell ref="AT34:AV34"/>
    <mergeCell ref="AW34:AZ34"/>
    <mergeCell ref="BA34:BL34"/>
    <mergeCell ref="BN34:BY34"/>
    <mergeCell ref="B34:C34"/>
    <mergeCell ref="D34:F34"/>
    <mergeCell ref="G34:J34"/>
    <mergeCell ref="K34:V34"/>
    <mergeCell ref="X34:AI34"/>
    <mergeCell ref="AJ34:AK34"/>
    <mergeCell ref="AT33:AV33"/>
    <mergeCell ref="AW33:AZ33"/>
    <mergeCell ref="BA33:BL33"/>
    <mergeCell ref="BN33:BY33"/>
    <mergeCell ref="BZ33:CA33"/>
    <mergeCell ref="CC33:CD33"/>
    <mergeCell ref="BZ32:CA32"/>
    <mergeCell ref="CC32:CD32"/>
    <mergeCell ref="B33:C33"/>
    <mergeCell ref="D33:F33"/>
    <mergeCell ref="G33:J33"/>
    <mergeCell ref="K33:V33"/>
    <mergeCell ref="X33:AI33"/>
    <mergeCell ref="AJ33:AK33"/>
    <mergeCell ref="AM33:AN33"/>
    <mergeCell ref="AR33:AS33"/>
    <mergeCell ref="AM32:AN32"/>
    <mergeCell ref="AR32:AS32"/>
    <mergeCell ref="AT32:AV32"/>
    <mergeCell ref="AW32:AZ32"/>
    <mergeCell ref="BA32:BL32"/>
    <mergeCell ref="BN32:BY32"/>
    <mergeCell ref="B32:C32"/>
    <mergeCell ref="D32:F32"/>
    <mergeCell ref="G32:J32"/>
    <mergeCell ref="K32:V32"/>
    <mergeCell ref="X32:AI32"/>
    <mergeCell ref="AJ32:AK32"/>
    <mergeCell ref="AT31:AV31"/>
    <mergeCell ref="AW31:AZ31"/>
    <mergeCell ref="BA31:BL31"/>
    <mergeCell ref="BN31:BY31"/>
    <mergeCell ref="BZ31:CA31"/>
    <mergeCell ref="CC31:CD31"/>
    <mergeCell ref="BZ30:CA30"/>
    <mergeCell ref="CC30:CD30"/>
    <mergeCell ref="B31:C31"/>
    <mergeCell ref="D31:F31"/>
    <mergeCell ref="G31:J31"/>
    <mergeCell ref="K31:V31"/>
    <mergeCell ref="X31:AI31"/>
    <mergeCell ref="AJ31:AK31"/>
    <mergeCell ref="AM31:AN31"/>
    <mergeCell ref="AR31:AS31"/>
    <mergeCell ref="AM30:AN30"/>
    <mergeCell ref="AR30:AS30"/>
    <mergeCell ref="AT30:AV30"/>
    <mergeCell ref="AW30:AZ30"/>
    <mergeCell ref="BA30:BL30"/>
    <mergeCell ref="BN30:BY30"/>
    <mergeCell ref="B30:C30"/>
    <mergeCell ref="D30:F30"/>
    <mergeCell ref="G30:J30"/>
    <mergeCell ref="K30:V30"/>
    <mergeCell ref="X30:AI30"/>
    <mergeCell ref="AJ30:AK30"/>
    <mergeCell ref="AT29:AV29"/>
    <mergeCell ref="AW29:AZ29"/>
    <mergeCell ref="BA29:BL29"/>
    <mergeCell ref="BN29:BY29"/>
    <mergeCell ref="BZ29:CA29"/>
    <mergeCell ref="CC29:CD29"/>
    <mergeCell ref="BZ28:CA28"/>
    <mergeCell ref="CC28:CD28"/>
    <mergeCell ref="B29:C29"/>
    <mergeCell ref="D29:F29"/>
    <mergeCell ref="G29:J29"/>
    <mergeCell ref="K29:V29"/>
    <mergeCell ref="X29:AI29"/>
    <mergeCell ref="AJ29:AK29"/>
    <mergeCell ref="AM29:AN29"/>
    <mergeCell ref="AR29:AS29"/>
    <mergeCell ref="AM28:AN28"/>
    <mergeCell ref="AR28:AS28"/>
    <mergeCell ref="AT28:AV28"/>
    <mergeCell ref="AW28:AZ28"/>
    <mergeCell ref="BA28:BL28"/>
    <mergeCell ref="BN28:BY28"/>
    <mergeCell ref="B28:C28"/>
    <mergeCell ref="D28:F28"/>
    <mergeCell ref="G28:J28"/>
    <mergeCell ref="K28:V28"/>
    <mergeCell ref="X28:AI28"/>
    <mergeCell ref="AJ28:AK28"/>
    <mergeCell ref="AT27:AV27"/>
    <mergeCell ref="AW27:AZ27"/>
    <mergeCell ref="BA27:BL27"/>
    <mergeCell ref="BN27:BY27"/>
    <mergeCell ref="BZ27:CA27"/>
    <mergeCell ref="CC27:CD27"/>
    <mergeCell ref="BZ26:CA26"/>
    <mergeCell ref="CC26:CD26"/>
    <mergeCell ref="B27:C27"/>
    <mergeCell ref="D27:F27"/>
    <mergeCell ref="G27:J27"/>
    <mergeCell ref="K27:V27"/>
    <mergeCell ref="X27:AI27"/>
    <mergeCell ref="AJ27:AK27"/>
    <mergeCell ref="AM27:AN27"/>
    <mergeCell ref="AR27:AS27"/>
    <mergeCell ref="AM26:AN26"/>
    <mergeCell ref="AR26:AS26"/>
    <mergeCell ref="AT26:AV26"/>
    <mergeCell ref="AW26:AZ26"/>
    <mergeCell ref="BA26:BL26"/>
    <mergeCell ref="BN26:BY26"/>
    <mergeCell ref="B26:C26"/>
    <mergeCell ref="D26:F26"/>
    <mergeCell ref="G26:J26"/>
    <mergeCell ref="K26:V26"/>
    <mergeCell ref="X26:AI26"/>
    <mergeCell ref="AJ26:AK26"/>
    <mergeCell ref="AT25:AV25"/>
    <mergeCell ref="AW25:AZ25"/>
    <mergeCell ref="BA25:BL25"/>
    <mergeCell ref="BN25:BY25"/>
    <mergeCell ref="BZ25:CA25"/>
    <mergeCell ref="CC25:CD25"/>
    <mergeCell ref="BZ24:CA24"/>
    <mergeCell ref="CC24:CD24"/>
    <mergeCell ref="B25:C25"/>
    <mergeCell ref="D25:F25"/>
    <mergeCell ref="G25:J25"/>
    <mergeCell ref="K25:V25"/>
    <mergeCell ref="X25:AI25"/>
    <mergeCell ref="AJ25:AK25"/>
    <mergeCell ref="AM25:AN25"/>
    <mergeCell ref="AR25:AS25"/>
    <mergeCell ref="AM24:AN24"/>
    <mergeCell ref="AR24:AS24"/>
    <mergeCell ref="AT24:AV24"/>
    <mergeCell ref="AW24:AZ24"/>
    <mergeCell ref="BA24:BL24"/>
    <mergeCell ref="BN24:BY24"/>
    <mergeCell ref="B24:C24"/>
    <mergeCell ref="D24:F24"/>
    <mergeCell ref="G24:J24"/>
    <mergeCell ref="K24:V24"/>
    <mergeCell ref="X24:AI24"/>
    <mergeCell ref="AJ24:AK24"/>
    <mergeCell ref="AT23:AV23"/>
    <mergeCell ref="AW23:AZ23"/>
    <mergeCell ref="BA23:BL23"/>
    <mergeCell ref="BN23:BY23"/>
    <mergeCell ref="BZ23:CA23"/>
    <mergeCell ref="CC23:CD23"/>
    <mergeCell ref="BZ22:CA22"/>
    <mergeCell ref="CC22:CD22"/>
    <mergeCell ref="B23:C23"/>
    <mergeCell ref="D23:F23"/>
    <mergeCell ref="G23:J23"/>
    <mergeCell ref="K23:V23"/>
    <mergeCell ref="X23:AI23"/>
    <mergeCell ref="AJ23:AK23"/>
    <mergeCell ref="AM23:AN23"/>
    <mergeCell ref="AR23:AS23"/>
    <mergeCell ref="AM22:AN22"/>
    <mergeCell ref="AR22:AS22"/>
    <mergeCell ref="AT22:AV22"/>
    <mergeCell ref="AW22:AZ22"/>
    <mergeCell ref="BA22:BL22"/>
    <mergeCell ref="BN22:BY22"/>
    <mergeCell ref="B22:C22"/>
    <mergeCell ref="D22:F22"/>
    <mergeCell ref="G22:J22"/>
    <mergeCell ref="K22:V22"/>
    <mergeCell ref="X22:AI22"/>
    <mergeCell ref="AJ22:AK22"/>
    <mergeCell ref="AT21:AV21"/>
    <mergeCell ref="AW21:AZ21"/>
    <mergeCell ref="BA21:BL21"/>
    <mergeCell ref="BN21:BY21"/>
    <mergeCell ref="BZ21:CA21"/>
    <mergeCell ref="CC21:CD21"/>
    <mergeCell ref="BZ20:CA20"/>
    <mergeCell ref="CC20:CD20"/>
    <mergeCell ref="B21:C21"/>
    <mergeCell ref="D21:F21"/>
    <mergeCell ref="G21:J21"/>
    <mergeCell ref="K21:V21"/>
    <mergeCell ref="X21:AI21"/>
    <mergeCell ref="AJ21:AK21"/>
    <mergeCell ref="AM21:AN21"/>
    <mergeCell ref="AR21:AS21"/>
    <mergeCell ref="AM20:AN20"/>
    <mergeCell ref="AR20:AS20"/>
    <mergeCell ref="AT20:AV20"/>
    <mergeCell ref="AW20:AZ20"/>
    <mergeCell ref="BA20:BL20"/>
    <mergeCell ref="BN20:BY20"/>
    <mergeCell ref="AT19:AV19"/>
    <mergeCell ref="AW19:AZ19"/>
    <mergeCell ref="BA19:BY19"/>
    <mergeCell ref="BZ19:CD19"/>
    <mergeCell ref="B20:C20"/>
    <mergeCell ref="D20:F20"/>
    <mergeCell ref="G20:J20"/>
    <mergeCell ref="K20:V20"/>
    <mergeCell ref="X20:AI20"/>
    <mergeCell ref="AJ20:AK20"/>
    <mergeCell ref="AG14:AH14"/>
    <mergeCell ref="AI14:AY14"/>
    <mergeCell ref="AK16:AU16"/>
    <mergeCell ref="AK17:AU17"/>
    <mergeCell ref="B19:C19"/>
    <mergeCell ref="D19:F19"/>
    <mergeCell ref="G19:J19"/>
    <mergeCell ref="K19:AI19"/>
    <mergeCell ref="AJ19:AN19"/>
    <mergeCell ref="AR19:AS19"/>
    <mergeCell ref="AG11:AH11"/>
    <mergeCell ref="AI11:AY11"/>
    <mergeCell ref="AG12:AH12"/>
    <mergeCell ref="AI12:AY12"/>
    <mergeCell ref="AG13:AH13"/>
    <mergeCell ref="AI13:AY13"/>
    <mergeCell ref="AG7:AY7"/>
    <mergeCell ref="AG8:AH8"/>
    <mergeCell ref="AI8:AY8"/>
    <mergeCell ref="AG9:AH9"/>
    <mergeCell ref="AI9:AY9"/>
    <mergeCell ref="AG10:AH10"/>
    <mergeCell ref="AI10:AY10"/>
    <mergeCell ref="AE3:BG3"/>
    <mergeCell ref="C5:G5"/>
    <mergeCell ref="H5:O5"/>
    <mergeCell ref="W5:AA5"/>
    <mergeCell ref="AM5:AQ5"/>
    <mergeCell ref="BD5:BH5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EH45"/>
  <sheetViews>
    <sheetView tabSelected="1" workbookViewId="0" topLeftCell="A1">
      <selection activeCell="AZ25" activeCellId="1" sqref="AW25:AX39 AZ25:BA39"/>
    </sheetView>
  </sheetViews>
  <sheetFormatPr defaultColWidth="1.7109375" defaultRowHeight="12.75"/>
  <cols>
    <col min="1" max="56" width="1.7109375" style="1" customWidth="1"/>
    <col min="57" max="57" width="4.8515625" style="2" hidden="1" customWidth="1"/>
    <col min="58" max="58" width="2.8515625" style="2" hidden="1" customWidth="1"/>
    <col min="59" max="59" width="2.140625" style="2" hidden="1" customWidth="1"/>
    <col min="60" max="60" width="2.8515625" style="2" hidden="1" customWidth="1"/>
    <col min="61" max="64" width="1.7109375" style="2" hidden="1" customWidth="1"/>
    <col min="65" max="65" width="23.00390625" style="2" hidden="1" customWidth="1"/>
    <col min="66" max="67" width="2.7109375" style="2" hidden="1" customWidth="1"/>
    <col min="68" max="69" width="2.28125" style="2" hidden="1" customWidth="1"/>
    <col min="70" max="70" width="2.8515625" style="2" hidden="1" customWidth="1"/>
    <col min="71" max="71" width="3.28125" style="2" hidden="1" customWidth="1"/>
    <col min="72" max="72" width="5.00390625" style="2" hidden="1" customWidth="1"/>
    <col min="73" max="73" width="1.7109375" style="20" customWidth="1"/>
    <col min="74" max="74" width="1.7109375" style="73" customWidth="1"/>
    <col min="75" max="76" width="2.140625" style="73" bestFit="1" customWidth="1"/>
    <col min="77" max="77" width="2.140625" style="73" customWidth="1"/>
    <col min="78" max="78" width="2.140625" style="73" bestFit="1" customWidth="1"/>
    <col min="79" max="79" width="2.57421875" style="73" bestFit="1" customWidth="1"/>
    <col min="80" max="80" width="1.7109375" style="73" customWidth="1"/>
    <col min="81" max="138" width="1.7109375" style="22" customWidth="1"/>
    <col min="139" max="16384" width="1.7109375" style="1" customWidth="1"/>
  </cols>
  <sheetData>
    <row r="1" spans="57:138" s="3" customFormat="1" ht="7.5" customHeight="1"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20"/>
      <c r="BV1" s="73"/>
      <c r="BW1" s="73"/>
      <c r="BX1" s="73"/>
      <c r="BY1" s="73"/>
      <c r="BZ1" s="73"/>
      <c r="CA1" s="73"/>
      <c r="CB1" s="73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</row>
    <row r="2" spans="1:138" s="3" customFormat="1" ht="27.75">
      <c r="A2" s="205" t="s">
        <v>29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41"/>
      <c r="BD2" s="41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20"/>
      <c r="BV2" s="73"/>
      <c r="BW2" s="73"/>
      <c r="BX2" s="73"/>
      <c r="BY2" s="73"/>
      <c r="BZ2" s="73"/>
      <c r="CA2" s="73"/>
      <c r="CB2" s="73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</row>
    <row r="3" spans="1:138" s="26" customFormat="1" ht="23.25">
      <c r="A3" s="405" t="s">
        <v>48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2"/>
      <c r="BD3" s="4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74"/>
      <c r="BV3" s="75"/>
      <c r="BW3" s="75"/>
      <c r="BX3" s="75"/>
      <c r="BY3" s="75"/>
      <c r="BZ3" s="75"/>
      <c r="CA3" s="75"/>
      <c r="CB3" s="75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</row>
    <row r="4" spans="1:138" s="4" customFormat="1" ht="9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19"/>
      <c r="BV4" s="77"/>
      <c r="BW4" s="77"/>
      <c r="BX4" s="77"/>
      <c r="BY4" s="77"/>
      <c r="BZ4" s="77"/>
      <c r="CA4" s="77"/>
      <c r="CB4" s="77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</row>
    <row r="5" spans="12:138" s="4" customFormat="1" ht="9.75" customHeight="1">
      <c r="L5" s="31"/>
      <c r="AQ5" s="29"/>
      <c r="AR5" s="29"/>
      <c r="AS5" s="29"/>
      <c r="AT5" s="29"/>
      <c r="AU5" s="29"/>
      <c r="AV5" s="29"/>
      <c r="AW5" s="27"/>
      <c r="AX5" s="27"/>
      <c r="AY5" s="27"/>
      <c r="AZ5" s="27"/>
      <c r="BA5" s="27"/>
      <c r="BB5" s="27"/>
      <c r="BC5" s="29"/>
      <c r="BD5" s="29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19"/>
      <c r="BV5" s="77"/>
      <c r="BW5" s="77"/>
      <c r="BX5" s="77"/>
      <c r="BY5" s="77"/>
      <c r="BZ5" s="77"/>
      <c r="CA5" s="77"/>
      <c r="CB5" s="77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</row>
    <row r="6" spans="1:138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50" t="s">
        <v>45</v>
      </c>
      <c r="S6" s="150"/>
      <c r="T6" s="150"/>
      <c r="U6" s="150"/>
      <c r="V6" s="150"/>
      <c r="W6" s="27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47"/>
      <c r="BB6" s="47"/>
      <c r="BC6" s="29"/>
      <c r="BD6" s="29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19"/>
      <c r="BV6" s="77"/>
      <c r="BW6" s="77"/>
      <c r="BX6" s="77"/>
      <c r="BY6" s="77"/>
      <c r="BZ6" s="77"/>
      <c r="CA6" s="77"/>
      <c r="CB6" s="77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</row>
    <row r="7" spans="12:138" s="4" customFormat="1" ht="15" customHeight="1">
      <c r="L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7"/>
      <c r="BB7" s="27"/>
      <c r="BC7" s="29"/>
      <c r="BD7" s="29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19"/>
      <c r="BV7" s="77"/>
      <c r="BW7" s="77"/>
      <c r="BX7" s="77"/>
      <c r="BY7" s="77"/>
      <c r="BZ7" s="77"/>
      <c r="CA7" s="77"/>
      <c r="CB7" s="77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</row>
    <row r="8" spans="2:138" s="4" customFormat="1" ht="15" customHeight="1">
      <c r="B8" s="150" t="s">
        <v>44</v>
      </c>
      <c r="C8" s="150"/>
      <c r="D8" s="150"/>
      <c r="E8" s="150"/>
      <c r="F8" s="150"/>
      <c r="G8" s="150"/>
      <c r="H8" s="150"/>
      <c r="I8" s="150"/>
      <c r="J8" s="27"/>
      <c r="K8" s="161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S8" s="150" t="s">
        <v>47</v>
      </c>
      <c r="AT8" s="150"/>
      <c r="AU8" s="150"/>
      <c r="AV8" s="150"/>
      <c r="AW8" s="150"/>
      <c r="AX8" s="27"/>
      <c r="AY8" s="151"/>
      <c r="AZ8" s="152"/>
      <c r="BA8" s="27"/>
      <c r="BB8" s="27"/>
      <c r="BC8" s="29"/>
      <c r="BD8" s="29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19"/>
      <c r="BV8" s="77"/>
      <c r="BW8" s="77"/>
      <c r="BX8" s="77"/>
      <c r="BY8" s="77"/>
      <c r="BZ8" s="77"/>
      <c r="CA8" s="77"/>
      <c r="CB8" s="77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</row>
    <row r="9" spans="43:138" s="4" customFormat="1" ht="15" customHeight="1"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19"/>
      <c r="BV9" s="77"/>
      <c r="BW9" s="77"/>
      <c r="BX9" s="77"/>
      <c r="BY9" s="77"/>
      <c r="BZ9" s="77"/>
      <c r="CA9" s="77"/>
      <c r="CB9" s="77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</row>
    <row r="10" spans="7:138" s="4" customFormat="1" ht="15" customHeight="1">
      <c r="G10" s="6" t="s">
        <v>0</v>
      </c>
      <c r="H10" s="406">
        <v>0.6041666666666666</v>
      </c>
      <c r="I10" s="406"/>
      <c r="J10" s="406"/>
      <c r="K10" s="406"/>
      <c r="L10" s="406"/>
      <c r="M10" s="3" t="s">
        <v>1</v>
      </c>
      <c r="T10" s="6" t="s">
        <v>2</v>
      </c>
      <c r="U10" s="407">
        <v>1</v>
      </c>
      <c r="V10" s="407"/>
      <c r="W10" s="7" t="s">
        <v>17</v>
      </c>
      <c r="X10" s="408">
        <v>0.007638888888888889</v>
      </c>
      <c r="Y10" s="408"/>
      <c r="Z10" s="408"/>
      <c r="AA10" s="408"/>
      <c r="AB10" s="408"/>
      <c r="AC10" s="3" t="s">
        <v>3</v>
      </c>
      <c r="AK10" s="6" t="s">
        <v>4</v>
      </c>
      <c r="AL10" s="409">
        <v>0.0006944444444444445</v>
      </c>
      <c r="AM10" s="409"/>
      <c r="AN10" s="409"/>
      <c r="AO10" s="409"/>
      <c r="AP10" s="409"/>
      <c r="AQ10" s="3" t="s">
        <v>3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19"/>
      <c r="BV10" s="77"/>
      <c r="BW10" s="77"/>
      <c r="BX10" s="77"/>
      <c r="BY10" s="77"/>
      <c r="BZ10" s="77"/>
      <c r="CA10" s="77"/>
      <c r="CB10" s="77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</row>
    <row r="11" spans="1:45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ht="15" customHeight="1">
      <c r="B12" s="8" t="s">
        <v>5</v>
      </c>
    </row>
    <row r="13" ht="15" customHeight="1" thickBot="1"/>
    <row r="14" spans="15:41" ht="15" customHeight="1" thickBot="1">
      <c r="O14" s="208" t="s">
        <v>30</v>
      </c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10"/>
    </row>
    <row r="15" spans="15:41" ht="15" customHeight="1">
      <c r="O15" s="211" t="s">
        <v>6</v>
      </c>
      <c r="P15" s="212"/>
      <c r="Q15" s="213" t="s">
        <v>18</v>
      </c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4"/>
    </row>
    <row r="16" spans="15:41" ht="15" customHeight="1">
      <c r="O16" s="163" t="s">
        <v>7</v>
      </c>
      <c r="P16" s="164"/>
      <c r="Q16" s="165" t="s">
        <v>31</v>
      </c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215"/>
    </row>
    <row r="17" spans="15:41" ht="15" customHeight="1">
      <c r="O17" s="163" t="s">
        <v>8</v>
      </c>
      <c r="P17" s="164"/>
      <c r="Q17" s="165" t="s">
        <v>32</v>
      </c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215"/>
    </row>
    <row r="18" spans="15:41" ht="15" customHeight="1">
      <c r="O18" s="163" t="s">
        <v>9</v>
      </c>
      <c r="P18" s="164"/>
      <c r="Q18" s="165" t="s">
        <v>33</v>
      </c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215"/>
    </row>
    <row r="19" spans="15:41" ht="15" customHeight="1">
      <c r="O19" s="163" t="s">
        <v>10</v>
      </c>
      <c r="P19" s="164"/>
      <c r="Q19" s="165" t="s">
        <v>34</v>
      </c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215"/>
    </row>
    <row r="20" spans="15:41" ht="15" customHeight="1" thickBot="1">
      <c r="O20" s="168" t="s">
        <v>23</v>
      </c>
      <c r="P20" s="169"/>
      <c r="Q20" s="170" t="s">
        <v>35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216"/>
    </row>
    <row r="21" spans="15:41" ht="15" customHeight="1">
      <c r="O21" s="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ht="15" customHeight="1">
      <c r="B22" s="8" t="s">
        <v>28</v>
      </c>
    </row>
    <row r="23" ht="15" customHeight="1" thickBot="1"/>
    <row r="24" spans="2:138" s="11" customFormat="1" ht="16.5" customHeight="1" thickBot="1">
      <c r="B24" s="173" t="s">
        <v>11</v>
      </c>
      <c r="C24" s="174"/>
      <c r="D24" s="175" t="s">
        <v>12</v>
      </c>
      <c r="E24" s="176"/>
      <c r="F24" s="176"/>
      <c r="G24" s="176"/>
      <c r="H24" s="177"/>
      <c r="I24" s="175" t="s">
        <v>13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7"/>
      <c r="AW24" s="175" t="s">
        <v>16</v>
      </c>
      <c r="AX24" s="176"/>
      <c r="AY24" s="176"/>
      <c r="AZ24" s="176"/>
      <c r="BA24" s="177"/>
      <c r="BB24" s="178"/>
      <c r="BC24" s="179"/>
      <c r="BE24" s="12"/>
      <c r="BF24" s="78" t="s">
        <v>36</v>
      </c>
      <c r="BG24" s="79"/>
      <c r="BH24" s="79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21"/>
      <c r="BV24" s="80"/>
      <c r="BW24" s="80"/>
      <c r="BX24" s="80"/>
      <c r="BY24" s="80"/>
      <c r="BZ24" s="80"/>
      <c r="CA24" s="80"/>
      <c r="CB24" s="80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</row>
    <row r="25" spans="2:138" s="13" customFormat="1" ht="18" customHeight="1">
      <c r="B25" s="217">
        <v>1</v>
      </c>
      <c r="C25" s="218"/>
      <c r="D25" s="183">
        <f>$H$10</f>
        <v>0.6041666666666666</v>
      </c>
      <c r="E25" s="219"/>
      <c r="F25" s="219"/>
      <c r="G25" s="219"/>
      <c r="H25" s="220"/>
      <c r="I25" s="221" t="str">
        <f>$Q$15</f>
        <v>A1</v>
      </c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14" t="s">
        <v>15</v>
      </c>
      <c r="AC25" s="221" t="str">
        <f>$Q$16</f>
        <v>B1</v>
      </c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187"/>
      <c r="AX25" s="188"/>
      <c r="AY25" s="14" t="s">
        <v>14</v>
      </c>
      <c r="AZ25" s="188"/>
      <c r="BA25" s="189"/>
      <c r="BB25" s="218"/>
      <c r="BC25" s="222"/>
      <c r="BE25" s="12"/>
      <c r="BF25" s="81" t="str">
        <f>IF(ISBLANK(AW25),"0",IF(AW25&gt;AZ25,3,IF(AW25=AZ25,1,0)))</f>
        <v>0</v>
      </c>
      <c r="BG25" s="81" t="s">
        <v>14</v>
      </c>
      <c r="BH25" s="81" t="str">
        <f>IF(ISBLANK(AZ25),"0",IF(AZ25&gt;AW25,3,IF(AZ25=AW25,1,0)))</f>
        <v>0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21"/>
      <c r="BV25" s="80"/>
      <c r="BW25" s="80"/>
      <c r="BX25" s="80"/>
      <c r="BY25" s="80"/>
      <c r="BZ25" s="80"/>
      <c r="CA25" s="80"/>
      <c r="CB25" s="80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</row>
    <row r="26" spans="2:138" s="11" customFormat="1" ht="18" customHeight="1">
      <c r="B26" s="225">
        <v>2</v>
      </c>
      <c r="C26" s="226"/>
      <c r="D26" s="227">
        <f>D25+$U$10*$X$10+$AL$10</f>
        <v>0.6124999999999999</v>
      </c>
      <c r="E26" s="228"/>
      <c r="F26" s="228"/>
      <c r="G26" s="228"/>
      <c r="H26" s="229"/>
      <c r="I26" s="230" t="str">
        <f>$Q$17</f>
        <v>C1</v>
      </c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15" t="s">
        <v>15</v>
      </c>
      <c r="AC26" s="230" t="str">
        <f>$Q$18</f>
        <v>D1</v>
      </c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1"/>
      <c r="AX26" s="232"/>
      <c r="AY26" s="15" t="s">
        <v>14</v>
      </c>
      <c r="AZ26" s="232"/>
      <c r="BA26" s="233"/>
      <c r="BB26" s="226"/>
      <c r="BC26" s="234"/>
      <c r="BE26" s="12"/>
      <c r="BF26" s="81" t="str">
        <f aca="true" t="shared" si="0" ref="BF26:BF39">IF(ISBLANK(AW26),"0",IF(AW26&gt;AZ26,3,IF(AW26=AZ26,1,0)))</f>
        <v>0</v>
      </c>
      <c r="BG26" s="81" t="s">
        <v>14</v>
      </c>
      <c r="BH26" s="81" t="str">
        <f aca="true" t="shared" si="1" ref="BH26:BH39">IF(ISBLANK(AZ26),"0",IF(AZ26&gt;AW26,3,IF(AZ26=AW26,1,0)))</f>
        <v>0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21"/>
      <c r="BV26" s="80"/>
      <c r="BW26" s="80"/>
      <c r="BX26" s="80"/>
      <c r="BY26" s="80"/>
      <c r="BZ26" s="80"/>
      <c r="CA26" s="80"/>
      <c r="CB26" s="80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</row>
    <row r="27" spans="2:138" s="11" customFormat="1" ht="18" customHeight="1" thickBot="1">
      <c r="B27" s="235">
        <v>3</v>
      </c>
      <c r="C27" s="223"/>
      <c r="D27" s="236">
        <f aca="true" t="shared" si="2" ref="D27:D39">D26+$U$10*$X$10+$AL$10</f>
        <v>0.6208333333333332</v>
      </c>
      <c r="E27" s="237"/>
      <c r="F27" s="237"/>
      <c r="G27" s="237"/>
      <c r="H27" s="238"/>
      <c r="I27" s="239" t="str">
        <f>$Q$19</f>
        <v>E1</v>
      </c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16" t="s">
        <v>15</v>
      </c>
      <c r="AC27" s="239" t="str">
        <f>$Q$20</f>
        <v>F1</v>
      </c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199"/>
      <c r="AX27" s="200"/>
      <c r="AY27" s="16" t="s">
        <v>14</v>
      </c>
      <c r="AZ27" s="200"/>
      <c r="BA27" s="201"/>
      <c r="BB27" s="223"/>
      <c r="BC27" s="224"/>
      <c r="BE27" s="12"/>
      <c r="BF27" s="81" t="str">
        <f t="shared" si="0"/>
        <v>0</v>
      </c>
      <c r="BG27" s="81" t="s">
        <v>14</v>
      </c>
      <c r="BH27" s="81" t="str">
        <f t="shared" si="1"/>
        <v>0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21"/>
      <c r="BV27" s="80"/>
      <c r="BW27" s="80"/>
      <c r="BX27" s="80"/>
      <c r="BY27" s="80"/>
      <c r="BZ27" s="80"/>
      <c r="CA27" s="80"/>
      <c r="CB27" s="80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</row>
    <row r="28" spans="2:138" s="11" customFormat="1" ht="18" customHeight="1">
      <c r="B28" s="217">
        <v>4</v>
      </c>
      <c r="C28" s="218"/>
      <c r="D28" s="273">
        <f t="shared" si="2"/>
        <v>0.6291666666666665</v>
      </c>
      <c r="E28" s="410"/>
      <c r="F28" s="410"/>
      <c r="G28" s="410"/>
      <c r="H28" s="411"/>
      <c r="I28" s="221" t="str">
        <f>$Q$15</f>
        <v>A1</v>
      </c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14" t="s">
        <v>15</v>
      </c>
      <c r="AC28" s="221" t="str">
        <f>$Q$17</f>
        <v>C1</v>
      </c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187"/>
      <c r="AX28" s="188"/>
      <c r="AY28" s="14" t="s">
        <v>14</v>
      </c>
      <c r="AZ28" s="188"/>
      <c r="BA28" s="189"/>
      <c r="BB28" s="218"/>
      <c r="BC28" s="222"/>
      <c r="BE28" s="12"/>
      <c r="BF28" s="81" t="str">
        <f t="shared" si="0"/>
        <v>0</v>
      </c>
      <c r="BG28" s="81" t="s">
        <v>14</v>
      </c>
      <c r="BH28" s="81" t="str">
        <f t="shared" si="1"/>
        <v>0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21"/>
      <c r="BV28" s="80"/>
      <c r="BW28" s="80"/>
      <c r="BX28" s="80"/>
      <c r="BY28" s="80"/>
      <c r="BZ28" s="80"/>
      <c r="CA28" s="80"/>
      <c r="CB28" s="80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</row>
    <row r="29" spans="2:138" s="11" customFormat="1" ht="18" customHeight="1">
      <c r="B29" s="225">
        <v>5</v>
      </c>
      <c r="C29" s="226"/>
      <c r="D29" s="227">
        <f t="shared" si="2"/>
        <v>0.6374999999999998</v>
      </c>
      <c r="E29" s="228"/>
      <c r="F29" s="228"/>
      <c r="G29" s="228"/>
      <c r="H29" s="229"/>
      <c r="I29" s="230" t="str">
        <f>$Q$16</f>
        <v>B1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15" t="s">
        <v>15</v>
      </c>
      <c r="AC29" s="230" t="str">
        <f>$Q$19</f>
        <v>E1</v>
      </c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1"/>
      <c r="AX29" s="232"/>
      <c r="AY29" s="15" t="s">
        <v>14</v>
      </c>
      <c r="AZ29" s="232"/>
      <c r="BA29" s="233"/>
      <c r="BB29" s="226"/>
      <c r="BC29" s="234"/>
      <c r="BE29" s="12"/>
      <c r="BF29" s="81" t="str">
        <f t="shared" si="0"/>
        <v>0</v>
      </c>
      <c r="BG29" s="81" t="s">
        <v>14</v>
      </c>
      <c r="BH29" s="81" t="str">
        <f t="shared" si="1"/>
        <v>0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21"/>
      <c r="BV29" s="80"/>
      <c r="BW29" s="80"/>
      <c r="BX29" s="80"/>
      <c r="BY29" s="80"/>
      <c r="BZ29" s="80"/>
      <c r="CA29" s="80"/>
      <c r="CB29" s="80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</row>
    <row r="30" spans="2:138" s="11" customFormat="1" ht="18" customHeight="1" thickBot="1">
      <c r="B30" s="235">
        <v>6</v>
      </c>
      <c r="C30" s="223"/>
      <c r="D30" s="236">
        <f t="shared" si="2"/>
        <v>0.6458333333333331</v>
      </c>
      <c r="E30" s="237"/>
      <c r="F30" s="237"/>
      <c r="G30" s="237"/>
      <c r="H30" s="238"/>
      <c r="I30" s="239" t="str">
        <f>$Q$18</f>
        <v>D1</v>
      </c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16" t="s">
        <v>15</v>
      </c>
      <c r="AC30" s="239" t="str">
        <f>$Q$20</f>
        <v>F1</v>
      </c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199"/>
      <c r="AX30" s="200"/>
      <c r="AY30" s="16" t="s">
        <v>14</v>
      </c>
      <c r="AZ30" s="200"/>
      <c r="BA30" s="201"/>
      <c r="BB30" s="223"/>
      <c r="BC30" s="224"/>
      <c r="BE30" s="12"/>
      <c r="BF30" s="81" t="str">
        <f t="shared" si="0"/>
        <v>0</v>
      </c>
      <c r="BG30" s="81" t="s">
        <v>14</v>
      </c>
      <c r="BH30" s="81" t="str">
        <f t="shared" si="1"/>
        <v>0</v>
      </c>
      <c r="BI30" s="12"/>
      <c r="BJ30" s="12"/>
      <c r="BK30" s="2"/>
      <c r="BL30" s="2"/>
      <c r="BM30" s="2"/>
      <c r="BN30" s="2"/>
      <c r="BO30" s="2"/>
      <c r="BP30" s="2"/>
      <c r="BQ30" s="2"/>
      <c r="BR30" s="2"/>
      <c r="BS30" s="2"/>
      <c r="BT30" s="12"/>
      <c r="BU30" s="21"/>
      <c r="BV30" s="80"/>
      <c r="BW30" s="80"/>
      <c r="BX30" s="80"/>
      <c r="BY30" s="80"/>
      <c r="BZ30" s="80"/>
      <c r="CA30" s="80"/>
      <c r="CB30" s="80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</row>
    <row r="31" spans="2:138" s="11" customFormat="1" ht="18" customHeight="1">
      <c r="B31" s="217">
        <v>7</v>
      </c>
      <c r="C31" s="218"/>
      <c r="D31" s="273">
        <f t="shared" si="2"/>
        <v>0.6541666666666665</v>
      </c>
      <c r="E31" s="410"/>
      <c r="F31" s="410"/>
      <c r="G31" s="410"/>
      <c r="H31" s="411"/>
      <c r="I31" s="221" t="str">
        <f>$Q$19</f>
        <v>E1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14" t="s">
        <v>15</v>
      </c>
      <c r="AC31" s="221" t="str">
        <f>$Q$15</f>
        <v>A1</v>
      </c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187"/>
      <c r="AX31" s="188"/>
      <c r="AY31" s="14" t="s">
        <v>14</v>
      </c>
      <c r="AZ31" s="188"/>
      <c r="BA31" s="189"/>
      <c r="BB31" s="218"/>
      <c r="BC31" s="222"/>
      <c r="BE31" s="12"/>
      <c r="BF31" s="81" t="str">
        <f t="shared" si="0"/>
        <v>0</v>
      </c>
      <c r="BG31" s="81" t="s">
        <v>14</v>
      </c>
      <c r="BH31" s="81" t="str">
        <f t="shared" si="1"/>
        <v>0</v>
      </c>
      <c r="BI31" s="12"/>
      <c r="BJ31" s="12"/>
      <c r="BK31" s="82"/>
      <c r="BL31" s="82"/>
      <c r="BM31" s="83" t="str">
        <f>$Q$15</f>
        <v>A1</v>
      </c>
      <c r="BN31" s="84">
        <f>COUNT($AW$25,$AW$28,$AZ$31,$AW$34,$AZ$37)</f>
        <v>0</v>
      </c>
      <c r="BO31" s="84">
        <f>SUM($BF$25+$BF$28+$BH$31+$BF$34+$BH$37)</f>
        <v>0</v>
      </c>
      <c r="BP31" s="84">
        <f>SUM($AW$25+$AW$28+$AZ$31+$AW$34+$AZ$37)</f>
        <v>0</v>
      </c>
      <c r="BQ31" s="85" t="s">
        <v>14</v>
      </c>
      <c r="BR31" s="84">
        <f>SUM($AZ$25+$AZ$28+$AW$31+$AZ$34+$AW$37)</f>
        <v>0</v>
      </c>
      <c r="BS31" s="86">
        <f aca="true" t="shared" si="3" ref="BS31:BS36">SUM(BP31-BR31)</f>
        <v>0</v>
      </c>
      <c r="BT31" s="12"/>
      <c r="BU31" s="21"/>
      <c r="BV31" s="80"/>
      <c r="BW31" s="80"/>
      <c r="BX31" s="80"/>
      <c r="BY31" s="80"/>
      <c r="BZ31" s="80"/>
      <c r="CA31" s="80"/>
      <c r="CB31" s="80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</row>
    <row r="32" spans="2:138" s="11" customFormat="1" ht="18" customHeight="1">
      <c r="B32" s="225">
        <v>8</v>
      </c>
      <c r="C32" s="226"/>
      <c r="D32" s="227">
        <f t="shared" si="2"/>
        <v>0.6624999999999998</v>
      </c>
      <c r="E32" s="228"/>
      <c r="F32" s="228"/>
      <c r="G32" s="228"/>
      <c r="H32" s="229"/>
      <c r="I32" s="230" t="str">
        <f>$Q$16</f>
        <v>B1</v>
      </c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15" t="s">
        <v>15</v>
      </c>
      <c r="AC32" s="230" t="str">
        <f>$Q$18</f>
        <v>D1</v>
      </c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1"/>
      <c r="AX32" s="232"/>
      <c r="AY32" s="15" t="s">
        <v>14</v>
      </c>
      <c r="AZ32" s="232"/>
      <c r="BA32" s="233"/>
      <c r="BB32" s="226"/>
      <c r="BC32" s="234"/>
      <c r="BE32" s="12"/>
      <c r="BF32" s="81" t="str">
        <f t="shared" si="0"/>
        <v>0</v>
      </c>
      <c r="BG32" s="81" t="s">
        <v>14</v>
      </c>
      <c r="BH32" s="81" t="str">
        <f t="shared" si="1"/>
        <v>0</v>
      </c>
      <c r="BI32" s="12"/>
      <c r="BJ32" s="12"/>
      <c r="BK32" s="82"/>
      <c r="BL32" s="82"/>
      <c r="BM32" s="87" t="str">
        <f>$Q$16</f>
        <v>B1</v>
      </c>
      <c r="BN32" s="84">
        <f>COUNT($AZ$25,$AW$29,$AW$32,$AZ$35,$AW$38)</f>
        <v>0</v>
      </c>
      <c r="BO32" s="84">
        <f>SUM($BH$25+$BF$29+$BF$32+$BH$35+$BF$38)</f>
        <v>0</v>
      </c>
      <c r="BP32" s="84">
        <f>SUM($AZ$25+$AW$29+$AW$32+$AZ$35+$AW$38)</f>
        <v>0</v>
      </c>
      <c r="BQ32" s="85" t="s">
        <v>14</v>
      </c>
      <c r="BR32" s="84">
        <f>SUM($AW$25+$AZ$29+$AZ$32+$AW$35+$AZ$38)</f>
        <v>0</v>
      </c>
      <c r="BS32" s="88">
        <f t="shared" si="3"/>
        <v>0</v>
      </c>
      <c r="BT32" s="12"/>
      <c r="BU32" s="21"/>
      <c r="BV32" s="80"/>
      <c r="BW32" s="80"/>
      <c r="BX32" s="80"/>
      <c r="BY32" s="80"/>
      <c r="BZ32" s="80"/>
      <c r="CA32" s="80"/>
      <c r="CB32" s="80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</row>
    <row r="33" spans="2:138" s="11" customFormat="1" ht="18" customHeight="1" thickBot="1">
      <c r="B33" s="235">
        <v>9</v>
      </c>
      <c r="C33" s="223"/>
      <c r="D33" s="236">
        <f t="shared" si="2"/>
        <v>0.6708333333333331</v>
      </c>
      <c r="E33" s="237"/>
      <c r="F33" s="237"/>
      <c r="G33" s="237"/>
      <c r="H33" s="238"/>
      <c r="I33" s="243" t="str">
        <f>$Q$20</f>
        <v>F1</v>
      </c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16" t="s">
        <v>15</v>
      </c>
      <c r="AC33" s="239" t="str">
        <f>$Q$17</f>
        <v>C1</v>
      </c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199"/>
      <c r="AX33" s="200"/>
      <c r="AY33" s="16" t="s">
        <v>14</v>
      </c>
      <c r="AZ33" s="200"/>
      <c r="BA33" s="201"/>
      <c r="BB33" s="223"/>
      <c r="BC33" s="224"/>
      <c r="BE33" s="12"/>
      <c r="BF33" s="81" t="str">
        <f t="shared" si="0"/>
        <v>0</v>
      </c>
      <c r="BG33" s="81" t="s">
        <v>14</v>
      </c>
      <c r="BH33" s="81" t="str">
        <f t="shared" si="1"/>
        <v>0</v>
      </c>
      <c r="BI33" s="12"/>
      <c r="BJ33" s="12"/>
      <c r="BK33" s="82"/>
      <c r="BL33" s="82"/>
      <c r="BM33" s="83" t="str">
        <f>$Q$17</f>
        <v>C1</v>
      </c>
      <c r="BN33" s="84">
        <f>COUNT($AW$26,$AZ$28,$AZ$33,$AW$36,$AZ$38)</f>
        <v>0</v>
      </c>
      <c r="BO33" s="84">
        <f>SUM($BF$26+$BH$28+$BH$33+$BF$36+$BH$38)</f>
        <v>0</v>
      </c>
      <c r="BP33" s="84">
        <f>SUM($AW$26+$AZ$28+$AZ$33+$AW$36+$AZ$38)</f>
        <v>0</v>
      </c>
      <c r="BQ33" s="85" t="s">
        <v>14</v>
      </c>
      <c r="BR33" s="84">
        <f>SUM($AZ$26+$AW$28+$AW$33+$AZ$36+$AW$38)</f>
        <v>0</v>
      </c>
      <c r="BS33" s="86">
        <f t="shared" si="3"/>
        <v>0</v>
      </c>
      <c r="BT33" s="12"/>
      <c r="BU33" s="21"/>
      <c r="BV33" s="80"/>
      <c r="BW33" s="80"/>
      <c r="BX33" s="80"/>
      <c r="BY33" s="80"/>
      <c r="BZ33" s="80"/>
      <c r="CA33" s="80"/>
      <c r="CB33" s="80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</row>
    <row r="34" spans="2:138" s="11" customFormat="1" ht="18" customHeight="1">
      <c r="B34" s="217">
        <v>10</v>
      </c>
      <c r="C34" s="218"/>
      <c r="D34" s="273">
        <f t="shared" si="2"/>
        <v>0.6791666666666664</v>
      </c>
      <c r="E34" s="410"/>
      <c r="F34" s="410"/>
      <c r="G34" s="410"/>
      <c r="H34" s="411"/>
      <c r="I34" s="221" t="str">
        <f>$Q$15</f>
        <v>A1</v>
      </c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14" t="s">
        <v>15</v>
      </c>
      <c r="AC34" s="221" t="str">
        <f>$Q$18</f>
        <v>D1</v>
      </c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187"/>
      <c r="AX34" s="188"/>
      <c r="AY34" s="14" t="s">
        <v>14</v>
      </c>
      <c r="AZ34" s="188"/>
      <c r="BA34" s="189"/>
      <c r="BB34" s="218"/>
      <c r="BC34" s="222"/>
      <c r="BE34" s="12"/>
      <c r="BF34" s="81" t="str">
        <f t="shared" si="0"/>
        <v>0</v>
      </c>
      <c r="BG34" s="81" t="s">
        <v>14</v>
      </c>
      <c r="BH34" s="81" t="str">
        <f t="shared" si="1"/>
        <v>0</v>
      </c>
      <c r="BI34" s="12"/>
      <c r="BJ34" s="12"/>
      <c r="BK34" s="82"/>
      <c r="BL34" s="82"/>
      <c r="BM34" s="83" t="str">
        <f>$Q$18</f>
        <v>D1</v>
      </c>
      <c r="BN34" s="84">
        <f>COUNT($AZ$26,$AW$30,$AZ$32,$AZ$34,$AW$39)</f>
        <v>0</v>
      </c>
      <c r="BO34" s="84">
        <f>SUM($BH$26+$BF$30+$BH$32+$BH$34+$BF$39)</f>
        <v>0</v>
      </c>
      <c r="BP34" s="84">
        <f>SUM($AZ$26+$AW$30+$AZ$32+$AZ$34+$AW$39)</f>
        <v>0</v>
      </c>
      <c r="BQ34" s="85" t="s">
        <v>14</v>
      </c>
      <c r="BR34" s="84">
        <f>SUM($AW$26+$AZ$30+$AW$32+$AW$34+$AZ$39)</f>
        <v>0</v>
      </c>
      <c r="BS34" s="86">
        <f t="shared" si="3"/>
        <v>0</v>
      </c>
      <c r="BT34" s="12"/>
      <c r="BU34" s="21"/>
      <c r="BV34" s="80"/>
      <c r="BW34" s="80"/>
      <c r="BX34" s="80"/>
      <c r="BY34" s="80"/>
      <c r="BZ34" s="80"/>
      <c r="CA34" s="80"/>
      <c r="CB34" s="80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</row>
    <row r="35" spans="2:138" s="11" customFormat="1" ht="18" customHeight="1">
      <c r="B35" s="225">
        <v>11</v>
      </c>
      <c r="C35" s="226"/>
      <c r="D35" s="227">
        <f t="shared" si="2"/>
        <v>0.6874999999999997</v>
      </c>
      <c r="E35" s="228"/>
      <c r="F35" s="228"/>
      <c r="G35" s="228"/>
      <c r="H35" s="229"/>
      <c r="I35" s="230" t="str">
        <f>$Q$20</f>
        <v>F1</v>
      </c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15" t="s">
        <v>15</v>
      </c>
      <c r="AC35" s="230" t="str">
        <f>$Q$16</f>
        <v>B1</v>
      </c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1"/>
      <c r="AX35" s="232"/>
      <c r="AY35" s="15" t="s">
        <v>14</v>
      </c>
      <c r="AZ35" s="232"/>
      <c r="BA35" s="233"/>
      <c r="BB35" s="226"/>
      <c r="BC35" s="234"/>
      <c r="BE35" s="12"/>
      <c r="BF35" s="81" t="str">
        <f t="shared" si="0"/>
        <v>0</v>
      </c>
      <c r="BG35" s="81" t="s">
        <v>14</v>
      </c>
      <c r="BH35" s="81" t="str">
        <f t="shared" si="1"/>
        <v>0</v>
      </c>
      <c r="BI35" s="12"/>
      <c r="BJ35" s="12"/>
      <c r="BK35" s="82"/>
      <c r="BL35" s="82"/>
      <c r="BM35" s="83" t="str">
        <f>$Q$19</f>
        <v>E1</v>
      </c>
      <c r="BN35" s="84">
        <f>COUNT($AW$27,$AZ$29,$AW$31,$AZ$36,$AZ$39)</f>
        <v>0</v>
      </c>
      <c r="BO35" s="84">
        <f>SUM($BF$27+$BH$29+$BF$31+$BH$36+$BH$39)</f>
        <v>0</v>
      </c>
      <c r="BP35" s="84">
        <f>SUM($AW$27+$AZ$29+$AW$31+$AZ$36+$AZ$39)</f>
        <v>0</v>
      </c>
      <c r="BQ35" s="85" t="s">
        <v>14</v>
      </c>
      <c r="BR35" s="84">
        <f>SUM($AZ$27+$AW$29+$AZ$31+$AW$36+$AW$39)</f>
        <v>0</v>
      </c>
      <c r="BS35" s="86">
        <f t="shared" si="3"/>
        <v>0</v>
      </c>
      <c r="BT35" s="12"/>
      <c r="BU35" s="21"/>
      <c r="BV35" s="80"/>
      <c r="BW35" s="80"/>
      <c r="BX35" s="80"/>
      <c r="BY35" s="80"/>
      <c r="BZ35" s="80"/>
      <c r="CA35" s="80"/>
      <c r="CB35" s="80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</row>
    <row r="36" spans="2:138" s="11" customFormat="1" ht="18" customHeight="1" thickBot="1">
      <c r="B36" s="235">
        <v>12</v>
      </c>
      <c r="C36" s="223"/>
      <c r="D36" s="236">
        <f t="shared" si="2"/>
        <v>0.695833333333333</v>
      </c>
      <c r="E36" s="237"/>
      <c r="F36" s="237"/>
      <c r="G36" s="237"/>
      <c r="H36" s="238"/>
      <c r="I36" s="239" t="str">
        <f>$Q$17</f>
        <v>C1</v>
      </c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16" t="s">
        <v>15</v>
      </c>
      <c r="AC36" s="239" t="str">
        <f>$Q$19</f>
        <v>E1</v>
      </c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199"/>
      <c r="AX36" s="200"/>
      <c r="AY36" s="16" t="s">
        <v>14</v>
      </c>
      <c r="AZ36" s="200"/>
      <c r="BA36" s="201"/>
      <c r="BB36" s="223"/>
      <c r="BC36" s="224"/>
      <c r="BE36" s="12"/>
      <c r="BF36" s="81" t="str">
        <f t="shared" si="0"/>
        <v>0</v>
      </c>
      <c r="BG36" s="81" t="s">
        <v>14</v>
      </c>
      <c r="BH36" s="81" t="str">
        <f t="shared" si="1"/>
        <v>0</v>
      </c>
      <c r="BI36" s="12"/>
      <c r="BJ36" s="12"/>
      <c r="BK36" s="12"/>
      <c r="BL36" s="12"/>
      <c r="BM36" s="83" t="str">
        <f>$Q$20</f>
        <v>F1</v>
      </c>
      <c r="BN36" s="84">
        <f>COUNT($AZ$27,$AZ$30,$AW$33,$AW$35,$AW$37)</f>
        <v>0</v>
      </c>
      <c r="BO36" s="84">
        <f>SUM($BH$27+$BH$30+$BF$33+$BF$35+$BF$37)</f>
        <v>0</v>
      </c>
      <c r="BP36" s="84">
        <f>SUM($AZ$27+$AZ$30+$AW$33+$AW$35+$AW$37)</f>
        <v>0</v>
      </c>
      <c r="BQ36" s="85" t="s">
        <v>14</v>
      </c>
      <c r="BR36" s="84">
        <f>SUM($AW$27+$AW$30+$AZ$33+$AZ$35+$AZ$37)</f>
        <v>0</v>
      </c>
      <c r="BS36" s="86">
        <f t="shared" si="3"/>
        <v>0</v>
      </c>
      <c r="BT36" s="12"/>
      <c r="BU36" s="21"/>
      <c r="BV36" s="80"/>
      <c r="BW36" s="80"/>
      <c r="BX36" s="80"/>
      <c r="BY36" s="80"/>
      <c r="BZ36" s="80"/>
      <c r="CA36" s="80"/>
      <c r="CB36" s="80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</row>
    <row r="37" spans="2:138" s="11" customFormat="1" ht="18" customHeight="1">
      <c r="B37" s="244">
        <v>13</v>
      </c>
      <c r="C37" s="245"/>
      <c r="D37" s="240">
        <f t="shared" si="2"/>
        <v>0.7041666666666663</v>
      </c>
      <c r="E37" s="241"/>
      <c r="F37" s="241"/>
      <c r="G37" s="241"/>
      <c r="H37" s="242"/>
      <c r="I37" s="246" t="str">
        <f>$Q$20</f>
        <v>F1</v>
      </c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17" t="s">
        <v>15</v>
      </c>
      <c r="AC37" s="246" t="str">
        <f>$Q$15</f>
        <v>A1</v>
      </c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7"/>
      <c r="AX37" s="248"/>
      <c r="AY37" s="17" t="s">
        <v>14</v>
      </c>
      <c r="AZ37" s="248"/>
      <c r="BA37" s="249"/>
      <c r="BB37" s="245"/>
      <c r="BC37" s="250"/>
      <c r="BE37" s="12"/>
      <c r="BF37" s="81" t="str">
        <f t="shared" si="0"/>
        <v>0</v>
      </c>
      <c r="BG37" s="81" t="s">
        <v>14</v>
      </c>
      <c r="BH37" s="81" t="str">
        <f t="shared" si="1"/>
        <v>0</v>
      </c>
      <c r="BI37" s="1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12"/>
      <c r="BU37" s="21"/>
      <c r="BV37" s="80"/>
      <c r="BW37" s="80"/>
      <c r="BX37" s="80"/>
      <c r="BY37" s="80"/>
      <c r="BZ37" s="80"/>
      <c r="CA37" s="80"/>
      <c r="CB37" s="80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</row>
    <row r="38" spans="2:138" s="11" customFormat="1" ht="18" customHeight="1">
      <c r="B38" s="225">
        <v>14</v>
      </c>
      <c r="C38" s="226"/>
      <c r="D38" s="227">
        <f t="shared" si="2"/>
        <v>0.7124999999999996</v>
      </c>
      <c r="E38" s="228"/>
      <c r="F38" s="228"/>
      <c r="G38" s="228"/>
      <c r="H38" s="229"/>
      <c r="I38" s="230" t="str">
        <f>$Q$16</f>
        <v>B1</v>
      </c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15" t="s">
        <v>15</v>
      </c>
      <c r="AC38" s="230" t="str">
        <f>$Q$17</f>
        <v>C1</v>
      </c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1"/>
      <c r="AX38" s="232"/>
      <c r="AY38" s="15" t="s">
        <v>14</v>
      </c>
      <c r="AZ38" s="232"/>
      <c r="BA38" s="233"/>
      <c r="BB38" s="226"/>
      <c r="BC38" s="234"/>
      <c r="BE38" s="12"/>
      <c r="BF38" s="81" t="str">
        <f t="shared" si="0"/>
        <v>0</v>
      </c>
      <c r="BG38" s="81" t="s">
        <v>14</v>
      </c>
      <c r="BH38" s="81" t="str">
        <f t="shared" si="1"/>
        <v>0</v>
      </c>
      <c r="BI38" s="12"/>
      <c r="BJ38" s="12"/>
      <c r="BK38" s="82"/>
      <c r="BL38" s="82"/>
      <c r="BM38" s="83"/>
      <c r="BN38" s="84"/>
      <c r="BO38" s="84"/>
      <c r="BP38" s="85"/>
      <c r="BQ38" s="84"/>
      <c r="BR38" s="86"/>
      <c r="BS38" s="12"/>
      <c r="BT38" s="12"/>
      <c r="BU38" s="21"/>
      <c r="BV38" s="80"/>
      <c r="BW38" s="33"/>
      <c r="BX38" s="33"/>
      <c r="BY38" s="33"/>
      <c r="BZ38" s="33"/>
      <c r="CA38" s="33"/>
      <c r="CB38" s="80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</row>
    <row r="39" spans="2:138" s="11" customFormat="1" ht="18" customHeight="1" thickBot="1">
      <c r="B39" s="251">
        <v>15</v>
      </c>
      <c r="C39" s="252"/>
      <c r="D39" s="236">
        <f t="shared" si="2"/>
        <v>0.7208333333333329</v>
      </c>
      <c r="E39" s="237"/>
      <c r="F39" s="237"/>
      <c r="G39" s="237"/>
      <c r="H39" s="238"/>
      <c r="I39" s="253" t="str">
        <f>$Q$18</f>
        <v>D1</v>
      </c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18" t="s">
        <v>15</v>
      </c>
      <c r="AC39" s="253" t="str">
        <f>$Q$19</f>
        <v>E1</v>
      </c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4"/>
      <c r="AX39" s="255"/>
      <c r="AY39" s="18" t="s">
        <v>14</v>
      </c>
      <c r="AZ39" s="255"/>
      <c r="BA39" s="256"/>
      <c r="BB39" s="252"/>
      <c r="BC39" s="257"/>
      <c r="BE39" s="12"/>
      <c r="BF39" s="81" t="str">
        <f t="shared" si="0"/>
        <v>0</v>
      </c>
      <c r="BG39" s="81" t="s">
        <v>14</v>
      </c>
      <c r="BH39" s="81" t="str">
        <f t="shared" si="1"/>
        <v>0</v>
      </c>
      <c r="BI39" s="12"/>
      <c r="BJ39" s="12"/>
      <c r="BK39" s="82"/>
      <c r="BL39" s="82"/>
      <c r="BM39" s="83"/>
      <c r="BN39" s="84"/>
      <c r="BO39" s="84"/>
      <c r="BP39" s="85"/>
      <c r="BQ39" s="84"/>
      <c r="BR39" s="88"/>
      <c r="BS39" s="12"/>
      <c r="BT39" s="12"/>
      <c r="BU39" s="21"/>
      <c r="BV39" s="80"/>
      <c r="BW39" s="33"/>
      <c r="BX39" s="33"/>
      <c r="BY39" s="33"/>
      <c r="BZ39" s="33"/>
      <c r="CA39" s="33"/>
      <c r="CB39" s="80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</row>
    <row r="40" spans="27:30" ht="12.75">
      <c r="AA40" s="11"/>
      <c r="AB40" s="11"/>
      <c r="AC40" s="11"/>
      <c r="AD40" s="11"/>
    </row>
    <row r="41" spans="27:30" ht="12.75">
      <c r="AA41" s="11"/>
      <c r="AB41" s="11"/>
      <c r="AC41" s="11"/>
      <c r="AD41" s="11"/>
    </row>
    <row r="42" spans="57:80" ht="12.75"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22"/>
      <c r="BV42" s="22"/>
      <c r="BW42" s="22"/>
      <c r="BX42" s="22"/>
      <c r="BY42" s="22"/>
      <c r="BZ42" s="22"/>
      <c r="CA42" s="22"/>
      <c r="CB42" s="22"/>
    </row>
    <row r="43" spans="3:80" ht="15">
      <c r="C43" s="35" t="s">
        <v>39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22"/>
      <c r="BV43" s="22"/>
      <c r="BW43" s="22"/>
      <c r="BX43" s="22"/>
      <c r="BY43" s="22"/>
      <c r="BZ43" s="22"/>
      <c r="CA43" s="22"/>
      <c r="CB43" s="22"/>
    </row>
    <row r="44" spans="3:56" s="3" customFormat="1" ht="14.25">
      <c r="C44" s="36" t="s">
        <v>46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BC44" s="22"/>
      <c r="BD44" s="22"/>
    </row>
    <row r="45" spans="2:37" ht="14.25">
      <c r="B45" s="3"/>
      <c r="C45" s="36" t="s">
        <v>68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"/>
      <c r="AF45" s="3"/>
      <c r="AG45" s="3"/>
      <c r="AH45" s="3"/>
      <c r="AI45" s="3"/>
      <c r="AJ45" s="3"/>
      <c r="AK45" s="3"/>
    </row>
  </sheetData>
  <sheetProtection password="CC8E" sheet="1" selectLockedCells="1"/>
  <mergeCells count="136">
    <mergeCell ref="BB39:BC39"/>
    <mergeCell ref="B38:C38"/>
    <mergeCell ref="D38:H38"/>
    <mergeCell ref="B39:C39"/>
    <mergeCell ref="D39:H39"/>
    <mergeCell ref="I39:AA39"/>
    <mergeCell ref="AC39:AV39"/>
    <mergeCell ref="AW39:AX39"/>
    <mergeCell ref="AZ39:BA39"/>
    <mergeCell ref="B37:C37"/>
    <mergeCell ref="D37:H37"/>
    <mergeCell ref="I37:AA37"/>
    <mergeCell ref="AC37:AV37"/>
    <mergeCell ref="AW37:AX37"/>
    <mergeCell ref="BB38:BC38"/>
    <mergeCell ref="AZ36:BA36"/>
    <mergeCell ref="I38:AA38"/>
    <mergeCell ref="AC38:AV38"/>
    <mergeCell ref="AW38:AX38"/>
    <mergeCell ref="AZ38:BA38"/>
    <mergeCell ref="BB36:BC36"/>
    <mergeCell ref="BB35:BC35"/>
    <mergeCell ref="B34:C34"/>
    <mergeCell ref="D34:H34"/>
    <mergeCell ref="AZ37:BA37"/>
    <mergeCell ref="BB37:BC37"/>
    <mergeCell ref="B36:C36"/>
    <mergeCell ref="D36:H36"/>
    <mergeCell ref="I36:AA36"/>
    <mergeCell ref="AC36:AV36"/>
    <mergeCell ref="AW36:AX36"/>
    <mergeCell ref="B35:C35"/>
    <mergeCell ref="D35:H35"/>
    <mergeCell ref="I35:AA35"/>
    <mergeCell ref="AC35:AV35"/>
    <mergeCell ref="AW35:AX35"/>
    <mergeCell ref="AZ35:BA35"/>
    <mergeCell ref="B33:C33"/>
    <mergeCell ref="D33:H33"/>
    <mergeCell ref="I33:AA33"/>
    <mergeCell ref="AC33:AV33"/>
    <mergeCell ref="AW33:AX33"/>
    <mergeCell ref="BB34:BC34"/>
    <mergeCell ref="AZ32:BA32"/>
    <mergeCell ref="I34:AA34"/>
    <mergeCell ref="AC34:AV34"/>
    <mergeCell ref="AW34:AX34"/>
    <mergeCell ref="AZ34:BA34"/>
    <mergeCell ref="BB32:BC32"/>
    <mergeCell ref="BB31:BC31"/>
    <mergeCell ref="B30:C30"/>
    <mergeCell ref="D30:H30"/>
    <mergeCell ref="AZ33:BA33"/>
    <mergeCell ref="BB33:BC33"/>
    <mergeCell ref="B32:C32"/>
    <mergeCell ref="D32:H32"/>
    <mergeCell ref="I32:AA32"/>
    <mergeCell ref="AC32:AV32"/>
    <mergeCell ref="AW32:AX32"/>
    <mergeCell ref="B31:C31"/>
    <mergeCell ref="D31:H31"/>
    <mergeCell ref="I31:AA31"/>
    <mergeCell ref="AC31:AV31"/>
    <mergeCell ref="AW31:AX31"/>
    <mergeCell ref="AZ31:BA31"/>
    <mergeCell ref="B29:C29"/>
    <mergeCell ref="D29:H29"/>
    <mergeCell ref="I29:AA29"/>
    <mergeCell ref="AC29:AV29"/>
    <mergeCell ref="AW29:AX29"/>
    <mergeCell ref="BB30:BC30"/>
    <mergeCell ref="AZ28:BA28"/>
    <mergeCell ref="I30:AA30"/>
    <mergeCell ref="AC30:AV30"/>
    <mergeCell ref="AW30:AX30"/>
    <mergeCell ref="AZ30:BA30"/>
    <mergeCell ref="BB28:BC28"/>
    <mergeCell ref="BB27:BC27"/>
    <mergeCell ref="B26:C26"/>
    <mergeCell ref="D26:H26"/>
    <mergeCell ref="AZ29:BA29"/>
    <mergeCell ref="BB29:BC29"/>
    <mergeCell ref="B28:C28"/>
    <mergeCell ref="D28:H28"/>
    <mergeCell ref="I28:AA28"/>
    <mergeCell ref="AC28:AV28"/>
    <mergeCell ref="AW28:AX28"/>
    <mergeCell ref="B27:C27"/>
    <mergeCell ref="D27:H27"/>
    <mergeCell ref="I27:AA27"/>
    <mergeCell ref="AC27:AV27"/>
    <mergeCell ref="AW27:AX27"/>
    <mergeCell ref="AZ27:BA27"/>
    <mergeCell ref="I26:AA26"/>
    <mergeCell ref="AC26:AV26"/>
    <mergeCell ref="AW26:AX26"/>
    <mergeCell ref="AZ26:BA26"/>
    <mergeCell ref="AW24:BA24"/>
    <mergeCell ref="BB24:BC24"/>
    <mergeCell ref="BB25:BC25"/>
    <mergeCell ref="BB26:BC26"/>
    <mergeCell ref="B25:C25"/>
    <mergeCell ref="D25:H25"/>
    <mergeCell ref="I25:AA25"/>
    <mergeCell ref="AC25:AV25"/>
    <mergeCell ref="AW25:AX25"/>
    <mergeCell ref="AZ25:BA25"/>
    <mergeCell ref="O19:P19"/>
    <mergeCell ref="Q19:AO19"/>
    <mergeCell ref="O20:P20"/>
    <mergeCell ref="Q20:AO20"/>
    <mergeCell ref="B24:C24"/>
    <mergeCell ref="D24:H24"/>
    <mergeCell ref="I24:AV24"/>
    <mergeCell ref="O16:P16"/>
    <mergeCell ref="Q16:AO16"/>
    <mergeCell ref="O17:P17"/>
    <mergeCell ref="Q17:AO17"/>
    <mergeCell ref="O18:P18"/>
    <mergeCell ref="Q18:AO18"/>
    <mergeCell ref="H10:L10"/>
    <mergeCell ref="U10:V10"/>
    <mergeCell ref="X10:AB10"/>
    <mergeCell ref="AL10:AP10"/>
    <mergeCell ref="O14:AO14"/>
    <mergeCell ref="O15:P15"/>
    <mergeCell ref="Q15:AO15"/>
    <mergeCell ref="A2:BB2"/>
    <mergeCell ref="A3:BB3"/>
    <mergeCell ref="A4:AN4"/>
    <mergeCell ref="R6:V6"/>
    <mergeCell ref="X6:AG6"/>
    <mergeCell ref="B8:I8"/>
    <mergeCell ref="K8:AM8"/>
    <mergeCell ref="AS8:AW8"/>
    <mergeCell ref="AY8:AZ8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Chef</cp:lastModifiedBy>
  <cp:lastPrinted>2021-07-05T05:38:44Z</cp:lastPrinted>
  <dcterms:created xsi:type="dcterms:W3CDTF">2002-02-21T07:48:38Z</dcterms:created>
  <dcterms:modified xsi:type="dcterms:W3CDTF">2021-08-22T08:34:49Z</dcterms:modified>
  <cp:category/>
  <cp:version/>
  <cp:contentType/>
  <cp:contentStatus/>
</cp:coreProperties>
</file>